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defaultThemeVersion="124226"/>
  <mc:AlternateContent xmlns:mc="http://schemas.openxmlformats.org/markup-compatibility/2006">
    <mc:Choice Requires="x15">
      <x15ac:absPath xmlns:x15ac="http://schemas.microsoft.com/office/spreadsheetml/2010/11/ac" url="H:\Road\01-CCLIP\CCLIP\CCLIP_APPS_current call for projects\"/>
    </mc:Choice>
  </mc:AlternateContent>
  <xr:revisionPtr revIDLastSave="0" documentId="13_ncr:1_{AE614826-6BD7-4997-89D6-677AE91C6A74}" xr6:coauthVersionLast="47" xr6:coauthVersionMax="47" xr10:uidLastSave="{00000000-0000-0000-0000-000000000000}"/>
  <bookViews>
    <workbookView xWindow="3810" yWindow="2730" windowWidth="19200" windowHeight="10995" activeTab="3" xr2:uid="{00000000-000D-0000-FFFF-FFFF00000000}"/>
  </bookViews>
  <sheets>
    <sheet name="Read Me" sheetId="1" r:id="rId1"/>
    <sheet name="Lists" sheetId="4" r:id="rId2"/>
    <sheet name="Sample (PR)" sheetId="2" r:id="rId3"/>
    <sheet name="Form 1330" sheetId="15" r:id="rId4"/>
  </sheets>
  <definedNames>
    <definedName name="GI">Lists!$D$4</definedName>
    <definedName name="PCAT" localSheetId="3">'Form 1330'!$J$4</definedName>
    <definedName name="PCAT">'Sample (PR)'!$J$4</definedName>
    <definedName name="Pop" localSheetId="3">'Form 1330'!$M$10</definedName>
    <definedName name="Pop">'Sample (PR)'!$M$10</definedName>
    <definedName name="PR">Lists!$D$3</definedName>
    <definedName name="_xlnm.Print_Area" localSheetId="3">'Form 1330'!$A$1:$AD$85</definedName>
    <definedName name="_xlnm.Print_Area" localSheetId="2">'Sample (PR)'!$A$1:$AD$85</definedName>
    <definedName name="_xlnm.Print_Titles" localSheetId="3">'Form 1330'!$1:$7</definedName>
    <definedName name="_xlnm.Print_Titles" localSheetId="2">'Sample (PR)'!$1:$7</definedName>
    <definedName name="SP">Lists!$D$2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2" i="2" l="1"/>
  <c r="L52" i="15"/>
  <c r="T60" i="15"/>
  <c r="AA40" i="15" s="1"/>
  <c r="T59" i="15"/>
  <c r="AA39" i="15" s="1"/>
  <c r="T58" i="15"/>
  <c r="AA37" i="15" s="1"/>
  <c r="W54" i="15"/>
  <c r="L54" i="15" s="1"/>
  <c r="H56" i="15" s="1"/>
  <c r="Q50" i="15"/>
  <c r="L58" i="15" s="1"/>
  <c r="V49" i="15"/>
  <c r="V48" i="15"/>
  <c r="V47" i="15"/>
  <c r="V46" i="15"/>
  <c r="V45" i="15"/>
  <c r="V44" i="15"/>
  <c r="V43" i="15"/>
  <c r="V42" i="15"/>
  <c r="Q41" i="15"/>
  <c r="L41" i="15"/>
  <c r="L50" i="15" s="1"/>
  <c r="V40" i="15"/>
  <c r="V39" i="15"/>
  <c r="V38" i="15"/>
  <c r="V37" i="15"/>
  <c r="O5" i="15"/>
  <c r="Q50" i="2"/>
  <c r="L53" i="15" l="1"/>
  <c r="L56" i="15" s="1"/>
  <c r="L60" i="15" s="1"/>
  <c r="R56" i="15"/>
  <c r="V50" i="15"/>
  <c r="V41" i="15"/>
  <c r="T60" i="2"/>
  <c r="AA40" i="2" s="1"/>
  <c r="T58" i="2"/>
  <c r="AA37" i="2" s="1"/>
  <c r="T59" i="2"/>
  <c r="AA39" i="2" s="1"/>
  <c r="L57" i="15" l="1"/>
  <c r="L59" i="15" s="1"/>
  <c r="O5" i="2"/>
  <c r="R56" i="2"/>
  <c r="W54" i="2" l="1"/>
  <c r="L54" i="2" l="1"/>
  <c r="H56" i="2" s="1"/>
  <c r="L53" i="2"/>
  <c r="V47" i="2"/>
  <c r="V48" i="2"/>
  <c r="Q41" i="2"/>
  <c r="L41" i="2"/>
  <c r="L50" i="2" s="1"/>
  <c r="V50" i="2" s="1"/>
  <c r="V49" i="2"/>
  <c r="V46" i="2"/>
  <c r="V45" i="2"/>
  <c r="V44" i="2"/>
  <c r="V43" i="2"/>
  <c r="V42" i="2"/>
  <c r="V38" i="2"/>
  <c r="V39" i="2"/>
  <c r="V40" i="2"/>
  <c r="V37" i="2"/>
  <c r="L58" i="2" l="1"/>
  <c r="V41" i="2"/>
  <c r="L56" i="2" l="1"/>
  <c r="L60" i="2" l="1"/>
  <c r="L57" i="2" s="1"/>
  <c r="L5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 Legge</author>
  </authors>
  <commentList>
    <comment ref="J4" authorId="0" shapeId="0" xr:uid="{00000000-0006-0000-0200-000001000000}">
      <text>
        <r>
          <rPr>
            <sz val="9"/>
            <color indexed="81"/>
            <rFont val="Tahoma"/>
            <family val="2"/>
          </rPr>
          <t>Select the Program Category from the list.</t>
        </r>
      </text>
    </comment>
    <comment ref="J5" authorId="0" shapeId="0" xr:uid="{00000000-0006-0000-0200-000002000000}">
      <text>
        <r>
          <rPr>
            <sz val="9"/>
            <color indexed="81"/>
            <rFont val="Tahoma"/>
            <family val="2"/>
          </rPr>
          <t>Select the Program Year from the list.</t>
        </r>
      </text>
    </comment>
    <comment ref="J6" authorId="0" shapeId="0" xr:uid="{00000000-0006-0000-0200-000003000000}">
      <text>
        <r>
          <rPr>
            <sz val="9"/>
            <color indexed="81"/>
            <rFont val="Tahoma"/>
            <family val="2"/>
          </rPr>
          <t>Enter submittal date.</t>
        </r>
      </text>
    </comment>
    <comment ref="M9" authorId="0" shapeId="0" xr:uid="{00000000-0006-0000-0200-000004000000}">
      <text>
        <r>
          <rPr>
            <sz val="9"/>
            <color indexed="81"/>
            <rFont val="Tahoma"/>
            <family val="2"/>
          </rPr>
          <t>Select the County where the project is located from the dropdown list.</t>
        </r>
      </text>
    </comment>
    <comment ref="A13" authorId="0" shapeId="0" xr:uid="{00000000-0006-0000-0200-000005000000}">
      <text>
        <r>
          <rPr>
            <sz val="9"/>
            <color indexed="81"/>
            <rFont val="Tahoma"/>
            <family val="2"/>
          </rPr>
          <t>Should be an elected official or employee of the City</t>
        </r>
      </text>
    </comment>
    <comment ref="H29" authorId="0" shapeId="0" xr:uid="{00000000-0006-0000-0200-000006000000}">
      <text>
        <r>
          <rPr>
            <sz val="9"/>
            <color indexed="81"/>
            <rFont val="Tahoma"/>
            <family val="2"/>
          </rPr>
          <t>Enter approximate project length.</t>
        </r>
      </text>
    </comment>
    <comment ref="A31" authorId="0" shapeId="0" xr:uid="{00000000-0006-0000-0200-000007000000}">
      <text>
        <r>
          <rPr>
            <sz val="9"/>
            <color indexed="81"/>
            <rFont val="Tahoma"/>
            <family val="2"/>
          </rPr>
          <t>Select from dropdown list.</t>
        </r>
      </text>
    </comment>
    <comment ref="U31" authorId="0" shapeId="0" xr:uid="{00000000-0006-0000-0200-000008000000}">
      <text>
        <r>
          <rPr>
            <sz val="9"/>
            <color indexed="81"/>
            <rFont val="Tahoma"/>
            <family val="2"/>
          </rPr>
          <t>Select type of crossing protection from dropdown list.</t>
        </r>
      </text>
    </comment>
    <comment ref="L37" authorId="0" shapeId="0" xr:uid="{00000000-0006-0000-0200-000009000000}">
      <text>
        <r>
          <rPr>
            <sz val="9"/>
            <color indexed="81"/>
            <rFont val="Tahoma"/>
            <family val="2"/>
          </rPr>
          <t>Only eligible for GI and PR projects.</t>
        </r>
      </text>
    </comment>
    <comment ref="L39" authorId="0" shapeId="0" xr:uid="{00000000-0006-0000-0200-00000A000000}">
      <text>
        <r>
          <rPr>
            <sz val="9"/>
            <color indexed="81"/>
            <rFont val="Tahoma"/>
            <family val="2"/>
          </rPr>
          <t>Only eligible for GI projects.</t>
        </r>
      </text>
    </comment>
    <comment ref="L40" authorId="0" shapeId="0" xr:uid="{00000000-0006-0000-0200-00000B000000}">
      <text>
        <r>
          <rPr>
            <sz val="9"/>
            <color indexed="81"/>
            <rFont val="Tahoma"/>
            <family val="2"/>
          </rPr>
          <t>Only eligible for GI projects.</t>
        </r>
      </text>
    </comment>
    <comment ref="B42" authorId="0" shapeId="0" xr:uid="{00000000-0006-0000-0200-00000C000000}">
      <text>
        <r>
          <rPr>
            <sz val="9"/>
            <color indexed="81"/>
            <rFont val="Tahoma"/>
            <family val="2"/>
          </rPr>
          <t>Select the project type(s) from the list that best represent the work types anticipated on your project.  You may select up to 8 work types.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Bill Legge</author>
  </authors>
  <commentList>
    <comment ref="J4" authorId="0" shapeId="0" xr:uid="{EA71BA3F-ACBB-496E-BA13-1959891F3655}">
      <text>
        <r>
          <rPr>
            <sz val="9"/>
            <color indexed="81"/>
            <rFont val="Tahoma"/>
            <family val="2"/>
          </rPr>
          <t>Select the Program Category from the list.</t>
        </r>
      </text>
    </comment>
    <comment ref="J5" authorId="0" shapeId="0" xr:uid="{B3CAFE2F-1733-4328-B9C2-19A03A4E9550}">
      <text>
        <r>
          <rPr>
            <sz val="9"/>
            <color indexed="81"/>
            <rFont val="Tahoma"/>
            <family val="2"/>
          </rPr>
          <t>Select the Program Year from the list.</t>
        </r>
      </text>
    </comment>
    <comment ref="J6" authorId="0" shapeId="0" xr:uid="{2DAFDA0A-FADD-46BD-98E4-65EC1BA65DEB}">
      <text>
        <r>
          <rPr>
            <sz val="9"/>
            <color indexed="81"/>
            <rFont val="Tahoma"/>
            <family val="2"/>
          </rPr>
          <t>Enter submittal date.</t>
        </r>
      </text>
    </comment>
    <comment ref="M9" authorId="0" shapeId="0" xr:uid="{1DD2E360-7619-492E-B118-F07A4AFB603E}">
      <text>
        <r>
          <rPr>
            <sz val="9"/>
            <color indexed="81"/>
            <rFont val="Tahoma"/>
            <family val="2"/>
          </rPr>
          <t>Select the County where the project is located from the dropdown list.</t>
        </r>
      </text>
    </comment>
    <comment ref="A13" authorId="0" shapeId="0" xr:uid="{59AA2892-9F5B-4F0B-876D-7611B4F6337E}">
      <text>
        <r>
          <rPr>
            <sz val="9"/>
            <color indexed="81"/>
            <rFont val="Tahoma"/>
            <family val="2"/>
          </rPr>
          <t>Should be an elected official or employee of the City</t>
        </r>
      </text>
    </comment>
    <comment ref="H29" authorId="0" shapeId="0" xr:uid="{84C0A40A-3634-4101-9627-C3691613A980}">
      <text>
        <r>
          <rPr>
            <sz val="9"/>
            <color indexed="81"/>
            <rFont val="Tahoma"/>
            <family val="2"/>
          </rPr>
          <t>Enter approximate project length.</t>
        </r>
      </text>
    </comment>
    <comment ref="A31" authorId="0" shapeId="0" xr:uid="{BFBF892E-CAD5-4E95-80BC-962FF07E3275}">
      <text>
        <r>
          <rPr>
            <sz val="9"/>
            <color indexed="81"/>
            <rFont val="Tahoma"/>
            <family val="2"/>
          </rPr>
          <t>Select from dropdown list.</t>
        </r>
      </text>
    </comment>
    <comment ref="U31" authorId="0" shapeId="0" xr:uid="{F59809CE-80CD-4368-AA5E-97A3AE2C7284}">
      <text>
        <r>
          <rPr>
            <sz val="9"/>
            <color indexed="81"/>
            <rFont val="Tahoma"/>
            <family val="2"/>
          </rPr>
          <t>Select type of crossing protection from dropdown list.</t>
        </r>
      </text>
    </comment>
    <comment ref="L37" authorId="0" shapeId="0" xr:uid="{E4B153DE-A4A0-4CBB-BB50-E2B1E678628F}">
      <text>
        <r>
          <rPr>
            <sz val="9"/>
            <color indexed="81"/>
            <rFont val="Tahoma"/>
            <family val="2"/>
          </rPr>
          <t>Only eligible for GI and PR projects.</t>
        </r>
      </text>
    </comment>
    <comment ref="L39" authorId="0" shapeId="0" xr:uid="{CF691299-029E-4C7B-908F-44C33F9D469D}">
      <text>
        <r>
          <rPr>
            <sz val="9"/>
            <color indexed="81"/>
            <rFont val="Tahoma"/>
            <family val="2"/>
          </rPr>
          <t>Only eligible for GI projects.</t>
        </r>
      </text>
    </comment>
    <comment ref="L40" authorId="0" shapeId="0" xr:uid="{DDF7242F-D566-4B12-A2EA-C3B13194EC81}">
      <text>
        <r>
          <rPr>
            <sz val="9"/>
            <color indexed="81"/>
            <rFont val="Tahoma"/>
            <family val="2"/>
          </rPr>
          <t>Only eligible for GI projects.</t>
        </r>
      </text>
    </comment>
    <comment ref="B42" authorId="0" shapeId="0" xr:uid="{E8641F78-AC99-48DA-A839-56D245DA3231}">
      <text>
        <r>
          <rPr>
            <sz val="9"/>
            <color indexed="81"/>
            <rFont val="Tahoma"/>
            <family val="2"/>
          </rPr>
          <t>Select the project type(s) from the list that best represent the work types anticipated on your project.  You may select up to 8 work types.</t>
        </r>
      </text>
    </comment>
  </commentList>
</comments>
</file>

<file path=xl/sharedStrings.xml><?xml version="1.0" encoding="utf-8"?>
<sst xmlns="http://schemas.openxmlformats.org/spreadsheetml/2006/main" count="317" uniqueCount="233">
  <si>
    <t>Project Types</t>
  </si>
  <si>
    <t>Grading</t>
  </si>
  <si>
    <t>Surfacing (Asphalt)</t>
  </si>
  <si>
    <t>Surfacing (Concrete)</t>
  </si>
  <si>
    <t>Grading and Surfacing</t>
  </si>
  <si>
    <t>Bridge(s)</t>
  </si>
  <si>
    <t>Fencing</t>
  </si>
  <si>
    <t>Seeding</t>
  </si>
  <si>
    <t>Sodding</t>
  </si>
  <si>
    <t>Roadside Improvement</t>
  </si>
  <si>
    <t>General Building</t>
  </si>
  <si>
    <t>Lighting</t>
  </si>
  <si>
    <t>Traffic Signalization</t>
  </si>
  <si>
    <t>Signing and Pavement Marking</t>
  </si>
  <si>
    <t>Culvert</t>
  </si>
  <si>
    <t>Guardrail</t>
  </si>
  <si>
    <t>Special</t>
  </si>
  <si>
    <t>Other</t>
  </si>
  <si>
    <t>KANSAS DEPARTMENT OF TRANSPORTATION - BUREAU OF LOCAL PROJECTS</t>
  </si>
  <si>
    <t>RR within 1/2 mile?</t>
  </si>
  <si>
    <t>RR Company Name</t>
  </si>
  <si>
    <t>No. of Tracks</t>
  </si>
  <si>
    <t>RR Yes/No</t>
  </si>
  <si>
    <t>Yes</t>
  </si>
  <si>
    <t>No</t>
  </si>
  <si>
    <t>Project Cost Estimate</t>
  </si>
  <si>
    <t>CE (Inspection)</t>
  </si>
  <si>
    <t>Participating</t>
  </si>
  <si>
    <t>Non-Participating</t>
  </si>
  <si>
    <t>Total</t>
  </si>
  <si>
    <t>Construction Total</t>
  </si>
  <si>
    <t>Pedestrian/Bike Path</t>
  </si>
  <si>
    <t>Revision Notes:</t>
  </si>
  <si>
    <t xml:space="preserve">Rev01: </t>
  </si>
  <si>
    <t>First Draft</t>
  </si>
  <si>
    <t>Programs</t>
  </si>
  <si>
    <t>miles</t>
  </si>
  <si>
    <t xml:space="preserve">Project Length: </t>
  </si>
  <si>
    <t>Local Share Percentage:</t>
  </si>
  <si>
    <t>KDOT Share Percentage:</t>
  </si>
  <si>
    <t>Crossbucks</t>
  </si>
  <si>
    <t>Flashing Lights and Gates</t>
  </si>
  <si>
    <t>Flashing Lights</t>
  </si>
  <si>
    <t>Program Maximum:</t>
  </si>
  <si>
    <t>Years</t>
  </si>
  <si>
    <t>Allen</t>
  </si>
  <si>
    <t>Anderson</t>
  </si>
  <si>
    <t>Atchison</t>
  </si>
  <si>
    <t>Barber</t>
  </si>
  <si>
    <t>Barton</t>
  </si>
  <si>
    <t>Bourbon</t>
  </si>
  <si>
    <t>Brown</t>
  </si>
  <si>
    <t>Butler</t>
  </si>
  <si>
    <t>Chase</t>
  </si>
  <si>
    <t>Chautauqua</t>
  </si>
  <si>
    <t>Cherokee</t>
  </si>
  <si>
    <t>Cheyenne</t>
  </si>
  <si>
    <t>Clark</t>
  </si>
  <si>
    <t>Clay</t>
  </si>
  <si>
    <t>Cloud</t>
  </si>
  <si>
    <t>Comanche</t>
  </si>
  <si>
    <t>Cowley</t>
  </si>
  <si>
    <t>Crawford</t>
  </si>
  <si>
    <t>Decatur</t>
  </si>
  <si>
    <t>Dickinson</t>
  </si>
  <si>
    <t>Doniphan</t>
  </si>
  <si>
    <t>Douglas</t>
  </si>
  <si>
    <t>Edwards</t>
  </si>
  <si>
    <t>Elk</t>
  </si>
  <si>
    <t>Ellis</t>
  </si>
  <si>
    <t>Ellsworth</t>
  </si>
  <si>
    <t>Finney</t>
  </si>
  <si>
    <t>Ford</t>
  </si>
  <si>
    <t>Franklin</t>
  </si>
  <si>
    <t>Geary</t>
  </si>
  <si>
    <t>Gove</t>
  </si>
  <si>
    <t>Graham</t>
  </si>
  <si>
    <t>Grant</t>
  </si>
  <si>
    <t>Gray</t>
  </si>
  <si>
    <t>Greeley</t>
  </si>
  <si>
    <t>Greenwood</t>
  </si>
  <si>
    <t>Hamilton</t>
  </si>
  <si>
    <t>Harper</t>
  </si>
  <si>
    <t>Harvey</t>
  </si>
  <si>
    <t>Haskell</t>
  </si>
  <si>
    <t>Hodgeman</t>
  </si>
  <si>
    <t>Jackson</t>
  </si>
  <si>
    <t>Jefferson</t>
  </si>
  <si>
    <t>Jewell</t>
  </si>
  <si>
    <t>Johnson</t>
  </si>
  <si>
    <t>Kearny</t>
  </si>
  <si>
    <t>Kingman</t>
  </si>
  <si>
    <t>Kiowa</t>
  </si>
  <si>
    <t>Labette</t>
  </si>
  <si>
    <t>Lane</t>
  </si>
  <si>
    <t>Leavenworth</t>
  </si>
  <si>
    <t>Lincoln</t>
  </si>
  <si>
    <t>Linn</t>
  </si>
  <si>
    <t>Logan</t>
  </si>
  <si>
    <t>Lyon</t>
  </si>
  <si>
    <t>Marion</t>
  </si>
  <si>
    <t>Marshall</t>
  </si>
  <si>
    <t>McPherson</t>
  </si>
  <si>
    <t>Meade</t>
  </si>
  <si>
    <t>Miami</t>
  </si>
  <si>
    <t>Mitchell</t>
  </si>
  <si>
    <t>Montgomery</t>
  </si>
  <si>
    <t>Morris</t>
  </si>
  <si>
    <t>Morton</t>
  </si>
  <si>
    <t>Nemaha</t>
  </si>
  <si>
    <t>Neosho</t>
  </si>
  <si>
    <t>Ness</t>
  </si>
  <si>
    <t>Norton</t>
  </si>
  <si>
    <t>Osage</t>
  </si>
  <si>
    <t>Osborne</t>
  </si>
  <si>
    <t>Ottawa</t>
  </si>
  <si>
    <t>Pawnee</t>
  </si>
  <si>
    <t>Phillips</t>
  </si>
  <si>
    <t>Pottawatomie</t>
  </si>
  <si>
    <t>Pratt</t>
  </si>
  <si>
    <t>Rawlins</t>
  </si>
  <si>
    <t>Reno</t>
  </si>
  <si>
    <t>Republic</t>
  </si>
  <si>
    <t>Rice</t>
  </si>
  <si>
    <t>Riley</t>
  </si>
  <si>
    <t>Rooks</t>
  </si>
  <si>
    <t>Rush</t>
  </si>
  <si>
    <t>Russell</t>
  </si>
  <si>
    <t>Saline</t>
  </si>
  <si>
    <t>Scott</t>
  </si>
  <si>
    <t>Sedgwick</t>
  </si>
  <si>
    <t>Seward</t>
  </si>
  <si>
    <t>Shawnee</t>
  </si>
  <si>
    <t>Sheridan</t>
  </si>
  <si>
    <t>Sherman</t>
  </si>
  <si>
    <t>Smith</t>
  </si>
  <si>
    <t>Stafford</t>
  </si>
  <si>
    <t>Stanton</t>
  </si>
  <si>
    <t>Stevens</t>
  </si>
  <si>
    <t>Sumner</t>
  </si>
  <si>
    <t>Thomas</t>
  </si>
  <si>
    <t>Trego</t>
  </si>
  <si>
    <t>Wabaunsee</t>
  </si>
  <si>
    <t>Wallace</t>
  </si>
  <si>
    <t>Washington</t>
  </si>
  <si>
    <t>Wichita</t>
  </si>
  <si>
    <t>Wilson</t>
  </si>
  <si>
    <t>Woodson</t>
  </si>
  <si>
    <t>Wyandotte</t>
  </si>
  <si>
    <t>Counties</t>
  </si>
  <si>
    <t>Emerald</t>
  </si>
  <si>
    <t>None</t>
  </si>
  <si>
    <t>Existing Crossing Protection</t>
  </si>
  <si>
    <t>Coffey</t>
  </si>
  <si>
    <t>Surface Preservation (SP)</t>
  </si>
  <si>
    <t>Pavement Restoration (PR)</t>
  </si>
  <si>
    <t>Geometric Improvement (GI)</t>
  </si>
  <si>
    <t>CITY CONNECTING LINK IMPROVEMENT PROGRAM (CCLIP) APPLICATION</t>
  </si>
  <si>
    <t xml:space="preserve">Program Category: </t>
  </si>
  <si>
    <t>K-10</t>
  </si>
  <si>
    <t>B&amp;O Railroad</t>
  </si>
  <si>
    <t>Contact Address:</t>
  </si>
  <si>
    <t>Phone:</t>
  </si>
  <si>
    <t>E-mail Address:</t>
  </si>
  <si>
    <t>(913) 555-1234</t>
  </si>
  <si>
    <t>Jdoe@xyz.org</t>
  </si>
  <si>
    <t>Utility Adjustments</t>
  </si>
  <si>
    <t>Right of Way</t>
  </si>
  <si>
    <t>Preliminary Engineering (Design)</t>
  </si>
  <si>
    <t>Local Match</t>
  </si>
  <si>
    <t>Total Requested from KDOT</t>
  </si>
  <si>
    <t xml:space="preserve">Program Fiscal Year: </t>
  </si>
  <si>
    <t xml:space="preserve">Submittal Date: </t>
  </si>
  <si>
    <t>Primary Contact Name and Title:</t>
  </si>
  <si>
    <t>John Doe, City Engineer</t>
  </si>
  <si>
    <t>123 Acme Way, Emerald City, KS 65555</t>
  </si>
  <si>
    <t>County of Project Location:</t>
  </si>
  <si>
    <t>Name of City:</t>
  </si>
  <si>
    <t>Population of City:</t>
  </si>
  <si>
    <t>Project Location:</t>
  </si>
  <si>
    <t>Project Scope:</t>
  </si>
  <si>
    <t>Describe any known KDOT or other projects that may need coordination:</t>
  </si>
  <si>
    <t>Has the proposed project been discussed or reviewed by any KDOT field staff? (Yes or No)</t>
  </si>
  <si>
    <t>John Smith</t>
  </si>
  <si>
    <t>Kansas Department of Transportation</t>
  </si>
  <si>
    <t>Bureau of Local Projects</t>
  </si>
  <si>
    <t>Eisenhower State Office Building</t>
  </si>
  <si>
    <t>700 S.W. Harrison, 3rd Floor West Wing</t>
  </si>
  <si>
    <t>Topeka, KS 66603-3745</t>
  </si>
  <si>
    <t>Submit Application with attachments by mail to:</t>
  </si>
  <si>
    <t>Total Local Share</t>
  </si>
  <si>
    <t xml:space="preserve">   a. Project Map</t>
  </si>
  <si>
    <t xml:space="preserve">   b. Detailed cost estimate</t>
  </si>
  <si>
    <t>Attachment Checklist:</t>
  </si>
  <si>
    <t>Coordination Information:</t>
  </si>
  <si>
    <t>Total Estimated Project Cost</t>
  </si>
  <si>
    <t>Local Match over the Max</t>
  </si>
  <si>
    <t>(</t>
  </si>
  <si>
    <t>)</t>
  </si>
  <si>
    <t>State Highway of Project:</t>
  </si>
  <si>
    <t>Pavement rehabilitation, curb and gutter repair/replacement, storm sewer, and sidewalk.</t>
  </si>
  <si>
    <t>Improve K-999 from the W. city limits of Emerald City to the E. city limits of Emerald City.</t>
  </si>
  <si>
    <t xml:space="preserve">Rev02: </t>
  </si>
  <si>
    <t>Inserted inflation rate formula to calculate inflation based upon program year.</t>
  </si>
  <si>
    <t>Unlocked the Coordination Information text box.</t>
  </si>
  <si>
    <t>If so, who?</t>
  </si>
  <si>
    <t>Comments</t>
  </si>
  <si>
    <t>PE</t>
  </si>
  <si>
    <t>ROW</t>
  </si>
  <si>
    <t>UTIL</t>
  </si>
  <si>
    <t>Added error message if participating costs are entered in non-eligible categories</t>
  </si>
  <si>
    <t>Usage Instructions</t>
  </si>
  <si>
    <t>None.</t>
  </si>
  <si>
    <t xml:space="preserve">Rev03: </t>
  </si>
  <si>
    <t>Corrected the Local Match calculations.</t>
  </si>
  <si>
    <t>Completed applications should be emailed to:</t>
  </si>
  <si>
    <t>To confirm receipt, if you do not receive an email response, please follow up with a call to the Bureau of Local Projects at (785) 296-3861.</t>
  </si>
  <si>
    <t>Allowable Project Maximum:</t>
  </si>
  <si>
    <t>to not exceed Program Maximum</t>
  </si>
  <si>
    <t>KDOT.LPePlans@ks.gov</t>
  </si>
  <si>
    <t xml:space="preserve">Rev03a: </t>
  </si>
  <si>
    <t>Corrected the LPePlans email address.</t>
  </si>
  <si>
    <t xml:space="preserve">Rev04: </t>
  </si>
  <si>
    <t>Adjusted inflation formula (FY 2018).</t>
  </si>
  <si>
    <t xml:space="preserve">Rev05: </t>
  </si>
  <si>
    <t>Added City Connecting Link checking</t>
  </si>
  <si>
    <t>Date of City Connecting Link (CCL) Resolution:</t>
  </si>
  <si>
    <t>Is the CCL resolution accurate?</t>
  </si>
  <si>
    <t xml:space="preserve">Rev06: </t>
  </si>
  <si>
    <t>Removed inflation calculations</t>
  </si>
  <si>
    <t>This form should be completed electronically and printed.
Many of the data fields have pulldown lists to use for data entry. When you place your mouse cursor in the data field and "Click", you will see a small down arrow appear to the right of the data field.  Now "Click" on the small down arrow and the pulldown list will appear.  "Click" on the desired value in the list and your selection will be input into the data field.
If you have any questions please contact your Bureau of Local Projects (BLP) Project Manager or call (785) 296-3861.</t>
  </si>
  <si>
    <t>Rev07:</t>
  </si>
  <si>
    <t>Revised program maximums to $400k &amp; $1.5m. (8/10/22)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</si>
</sst>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yyyy"/>
  </numFmts>
  <fonts count="17" x14ac:knownFonts="1">
    <font>
      <sz val="11"/>
      <color theme="1"/>
      <name val="Calibri"/>
      <family val="2"/>
      <scheme val="minor"/>
    </font>
    <font>
      <sz val="11"/>
      <color theme="1"/>
      <name val="Arial"/>
      <family val="2"/>
    </font>
    <font>
      <sz val="9"/>
      <color indexed="81"/>
      <name val="Tahoma"/>
      <family val="2"/>
    </font>
    <font>
      <b/>
      <sz val="11"/>
      <color theme="1"/>
      <name val="Arial"/>
      <family val="2"/>
    </font>
    <font>
      <sz val="9"/>
      <color theme="1"/>
      <name val="Arial"/>
      <family val="2"/>
    </font>
    <font>
      <b/>
      <sz val="14"/>
      <color theme="1"/>
      <name val="Arial"/>
      <family val="2"/>
    </font>
    <font>
      <sz val="14"/>
      <color theme="1"/>
      <name val="Arial"/>
      <family val="2"/>
    </font>
    <font>
      <sz val="11"/>
      <color theme="1"/>
      <name val="Calibri"/>
      <family val="2"/>
      <scheme val="minor"/>
    </font>
    <font>
      <i/>
      <sz val="11"/>
      <color theme="1"/>
      <name val="Arial"/>
      <family val="2"/>
    </font>
    <font>
      <b/>
      <i/>
      <sz val="11"/>
      <color theme="1"/>
      <name val="Arial"/>
      <family val="2"/>
    </font>
    <font>
      <u/>
      <sz val="11"/>
      <color theme="10"/>
      <name val="Calibri"/>
      <family val="2"/>
      <scheme val="minor"/>
    </font>
    <font>
      <b/>
      <sz val="12"/>
      <color theme="1"/>
      <name val="Arial"/>
      <family val="2"/>
    </font>
    <font>
      <sz val="11"/>
      <color theme="0"/>
      <name val="Arial"/>
      <family val="2"/>
    </font>
    <font>
      <sz val="11"/>
      <color rgb="FFFF0000"/>
      <name val="Arial"/>
      <family val="2"/>
    </font>
    <font>
      <b/>
      <sz val="11"/>
      <color rgb="FFFF0000"/>
      <name val="Arial"/>
      <family val="2"/>
    </font>
    <font>
      <b/>
      <sz val="11"/>
      <name val="Arial"/>
      <family val="2"/>
    </font>
    <font>
      <sz val="8"/>
      <color rgb="FF000000"/>
      <name val="Segoe UI"/>
      <family val="2"/>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7" fillId="0" borderId="0" applyFont="0" applyFill="0" applyBorder="0" applyAlignment="0" applyProtection="0"/>
    <xf numFmtId="9" fontId="7" fillId="0" borderId="0" applyFont="0" applyFill="0" applyBorder="0" applyAlignment="0" applyProtection="0"/>
    <xf numFmtId="0" fontId="10" fillId="0" borderId="0" applyNumberFormat="0" applyFill="0" applyBorder="0" applyAlignment="0" applyProtection="0"/>
  </cellStyleXfs>
  <cellXfs count="188">
    <xf numFmtId="0" fontId="0" fillId="0" borderId="0" xfId="0"/>
    <xf numFmtId="0" fontId="1" fillId="0" borderId="0" xfId="0" applyFont="1"/>
    <xf numFmtId="0" fontId="0" fillId="0" borderId="0" xfId="0" applyAlignment="1">
      <alignment horizontal="center"/>
    </xf>
    <xf numFmtId="0" fontId="1" fillId="0" borderId="0" xfId="0" applyFont="1" applyAlignment="1">
      <alignment vertical="center"/>
    </xf>
    <xf numFmtId="0" fontId="1" fillId="0" borderId="0" xfId="0" applyFont="1" applyAlignment="1">
      <alignment horizontal="right"/>
    </xf>
    <xf numFmtId="0" fontId="0" fillId="0" borderId="0" xfId="0" applyAlignment="1">
      <alignment horizontal="center" vertical="center"/>
    </xf>
    <xf numFmtId="44" fontId="1" fillId="0" borderId="9" xfId="1" applyFont="1" applyBorder="1" applyAlignment="1" applyProtection="1">
      <alignment vertical="center"/>
      <protection locked="0"/>
    </xf>
    <xf numFmtId="44" fontId="1" fillId="0" borderId="9" xfId="1" applyFont="1" applyFill="1" applyBorder="1" applyAlignment="1" applyProtection="1">
      <alignment vertical="center"/>
    </xf>
    <xf numFmtId="44" fontId="1" fillId="0" borderId="0" xfId="1" applyFont="1" applyFill="1" applyBorder="1" applyAlignment="1" applyProtection="1">
      <alignment vertical="center"/>
    </xf>
    <xf numFmtId="0" fontId="6" fillId="0" borderId="0" xfId="0" applyFont="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2" xfId="0" applyFont="1" applyFill="1" applyBorder="1" applyAlignment="1">
      <alignment horizontal="right" vertical="center"/>
    </xf>
    <xf numFmtId="0" fontId="1" fillId="2" borderId="2" xfId="0" applyFont="1" applyFill="1" applyBorder="1" applyAlignment="1">
      <alignment horizontal="left" vertical="center"/>
    </xf>
    <xf numFmtId="165" fontId="1" fillId="0" borderId="0" xfId="0" applyNumberFormat="1" applyFont="1" applyAlignment="1">
      <alignment vertical="center"/>
    </xf>
    <xf numFmtId="0" fontId="3" fillId="0" borderId="0" xfId="0" applyFont="1" applyAlignment="1">
      <alignment vertical="center"/>
    </xf>
    <xf numFmtId="0" fontId="13" fillId="0" borderId="0" xfId="0" applyFont="1" applyAlignment="1">
      <alignment vertical="center"/>
    </xf>
    <xf numFmtId="44" fontId="1" fillId="0" borderId="0" xfId="1" applyFont="1" applyBorder="1" applyAlignment="1" applyProtection="1">
      <alignment vertical="center"/>
    </xf>
    <xf numFmtId="44" fontId="12" fillId="0" borderId="0" xfId="1" applyFont="1" applyFill="1" applyBorder="1" applyAlignment="1" applyProtection="1">
      <alignment vertical="center"/>
    </xf>
    <xf numFmtId="44" fontId="12" fillId="0" borderId="0" xfId="1" applyFont="1" applyBorder="1" applyAlignment="1" applyProtection="1">
      <alignment vertical="center"/>
    </xf>
    <xf numFmtId="44" fontId="14" fillId="0" borderId="0" xfId="1" applyFont="1" applyFill="1" applyBorder="1" applyAlignment="1" applyProtection="1">
      <alignment vertical="center" wrapText="1"/>
    </xf>
    <xf numFmtId="0" fontId="3" fillId="0" borderId="0" xfId="0" applyFont="1" applyAlignment="1">
      <alignment horizontal="left"/>
    </xf>
    <xf numFmtId="0" fontId="1" fillId="0" borderId="0" xfId="0" applyFont="1" applyAlignment="1">
      <alignment horizontal="right"/>
    </xf>
    <xf numFmtId="0" fontId="1" fillId="0" borderId="0" xfId="0" applyFont="1" applyAlignment="1">
      <alignment horizontal="left" vertical="top" wrapText="1"/>
    </xf>
    <xf numFmtId="0" fontId="1" fillId="0" borderId="0" xfId="0" applyFont="1" applyAlignment="1">
      <alignment horizontal="left"/>
    </xf>
    <xf numFmtId="0" fontId="1" fillId="0" borderId="0" xfId="0" applyFont="1" applyAlignment="1">
      <alignment horizontal="left" vertical="center" wrapText="1"/>
    </xf>
    <xf numFmtId="0" fontId="10" fillId="0" borderId="0" xfId="3" applyAlignment="1" applyProtection="1">
      <alignment horizontal="left" vertical="center"/>
    </xf>
    <xf numFmtId="0" fontId="10" fillId="0" borderId="0" xfId="3" applyAlignment="1" applyProtection="1">
      <alignment horizontal="center" vertical="center"/>
    </xf>
    <xf numFmtId="44" fontId="12" fillId="0" borderId="0" xfId="1" applyFont="1" applyFill="1" applyBorder="1" applyAlignment="1" applyProtection="1">
      <alignment horizontal="center" vertical="center"/>
    </xf>
    <xf numFmtId="44" fontId="12" fillId="0" borderId="0" xfId="1" applyFont="1" applyBorder="1" applyAlignment="1" applyProtection="1">
      <alignment horizontal="center"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1"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1" fillId="0" borderId="4"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44" fontId="9" fillId="2" borderId="1" xfId="1" applyFont="1" applyFill="1" applyBorder="1" applyAlignment="1" applyProtection="1">
      <alignment horizontal="center" vertical="center"/>
    </xf>
    <xf numFmtId="44" fontId="9" fillId="2" borderId="2" xfId="1" applyFont="1" applyFill="1" applyBorder="1" applyAlignment="1" applyProtection="1">
      <alignment horizontal="center" vertical="center"/>
    </xf>
    <xf numFmtId="44" fontId="9" fillId="2" borderId="3" xfId="1" applyFont="1" applyFill="1" applyBorder="1" applyAlignment="1" applyProtection="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xf>
    <xf numFmtId="0" fontId="4" fillId="0" borderId="0" xfId="0" applyFont="1" applyAlignment="1">
      <alignment horizontal="left" vertical="center"/>
    </xf>
    <xf numFmtId="0" fontId="1"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5" fillId="0" borderId="0" xfId="0" applyFont="1" applyAlignment="1">
      <alignment horizontal="center" vertical="center"/>
    </xf>
    <xf numFmtId="0" fontId="1" fillId="0" borderId="9" xfId="0" applyFont="1" applyBorder="1" applyAlignment="1">
      <alignment horizontal="center" vertical="center"/>
    </xf>
    <xf numFmtId="0" fontId="12" fillId="0" borderId="9" xfId="0" applyFont="1" applyBorder="1" applyAlignment="1">
      <alignment horizontal="center" vertical="center"/>
    </xf>
    <xf numFmtId="0" fontId="12" fillId="0" borderId="0" xfId="0" applyFont="1" applyAlignment="1">
      <alignment horizontal="center" vertical="center"/>
    </xf>
    <xf numFmtId="0" fontId="11" fillId="0" borderId="9"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5" fillId="0" borderId="0" xfId="0" applyFont="1" applyAlignment="1">
      <alignment horizontal="left" vertical="center"/>
    </xf>
    <xf numFmtId="14" fontId="1" fillId="0" borderId="1" xfId="0" applyNumberFormat="1"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14" fontId="1" fillId="0" borderId="3" xfId="0" applyNumberFormat="1" applyFont="1" applyBorder="1" applyAlignment="1" applyProtection="1">
      <alignment horizontal="center" vertical="center"/>
      <protection locked="0"/>
    </xf>
    <xf numFmtId="0" fontId="11" fillId="2" borderId="1" xfId="0" applyFont="1" applyFill="1" applyBorder="1" applyAlignment="1" applyProtection="1">
      <alignment horizontal="right" vertical="center"/>
      <protection locked="0"/>
    </xf>
    <xf numFmtId="0" fontId="11" fillId="2" borderId="2" xfId="0" applyFont="1" applyFill="1" applyBorder="1" applyAlignment="1" applyProtection="1">
      <alignment horizontal="right" vertical="center"/>
      <protection locked="0"/>
    </xf>
    <xf numFmtId="0" fontId="11" fillId="2" borderId="3" xfId="0" applyFont="1" applyFill="1" applyBorder="1" applyAlignment="1" applyProtection="1">
      <alignment horizontal="right" vertical="center"/>
      <protection locked="0"/>
    </xf>
    <xf numFmtId="0" fontId="3" fillId="2" borderId="11" xfId="0" applyFont="1" applyFill="1" applyBorder="1" applyAlignment="1" applyProtection="1">
      <alignment horizontal="right" vertical="center"/>
      <protection locked="0"/>
    </xf>
    <xf numFmtId="0" fontId="3" fillId="2" borderId="6" xfId="0" applyFont="1" applyFill="1" applyBorder="1" applyAlignment="1" applyProtection="1">
      <alignment horizontal="right" vertical="center"/>
      <protection locked="0"/>
    </xf>
    <xf numFmtId="0" fontId="3" fillId="2" borderId="7" xfId="0" applyFont="1" applyFill="1" applyBorder="1" applyAlignment="1" applyProtection="1">
      <alignment horizontal="right" vertical="center"/>
      <protection locked="0"/>
    </xf>
    <xf numFmtId="0" fontId="11" fillId="0" borderId="1"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 fillId="2" borderId="1" xfId="0" applyFont="1" applyFill="1" applyBorder="1" applyAlignment="1">
      <alignment horizontal="right" vertical="center"/>
    </xf>
    <xf numFmtId="0" fontId="1" fillId="2" borderId="2" xfId="0" applyFont="1" applyFill="1" applyBorder="1" applyAlignment="1">
      <alignment horizontal="right" vertical="center"/>
    </xf>
    <xf numFmtId="0" fontId="1" fillId="2" borderId="3" xfId="0" applyFont="1" applyFill="1" applyBorder="1" applyAlignment="1">
      <alignment horizontal="right" vertical="center"/>
    </xf>
    <xf numFmtId="0" fontId="10" fillId="0" borderId="1" xfId="3" applyFill="1" applyBorder="1" applyAlignment="1" applyProtection="1">
      <alignment horizontal="left" vertical="center"/>
      <protection locked="0"/>
    </xf>
    <xf numFmtId="0" fontId="10" fillId="0" borderId="2" xfId="3" applyFill="1" applyBorder="1" applyAlignment="1" applyProtection="1">
      <alignment horizontal="left" vertical="center"/>
      <protection locked="0"/>
    </xf>
    <xf numFmtId="0" fontId="10" fillId="0" borderId="3" xfId="3" applyFill="1" applyBorder="1" applyAlignment="1" applyProtection="1">
      <alignment horizontal="left"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2" borderId="14" xfId="0" applyFont="1" applyFill="1" applyBorder="1" applyAlignment="1">
      <alignment horizontal="left" vertical="center"/>
    </xf>
    <xf numFmtId="44" fontId="1" fillId="2" borderId="1" xfId="1" applyFont="1" applyFill="1" applyBorder="1" applyAlignment="1" applyProtection="1">
      <alignment horizontal="center" vertical="center"/>
    </xf>
    <xf numFmtId="44" fontId="1" fillId="2" borderId="2" xfId="1" applyFont="1" applyFill="1" applyBorder="1" applyAlignment="1" applyProtection="1">
      <alignment horizontal="center" vertical="center"/>
    </xf>
    <xf numFmtId="44" fontId="1" fillId="2" borderId="3" xfId="1" applyFont="1" applyFill="1" applyBorder="1" applyAlignment="1" applyProtection="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8" fillId="2" borderId="11"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44" fontId="1" fillId="0" borderId="1" xfId="1" applyFont="1" applyBorder="1" applyAlignment="1" applyProtection="1">
      <alignment horizontal="center" vertical="center"/>
      <protection locked="0"/>
    </xf>
    <xf numFmtId="44" fontId="1" fillId="0" borderId="2" xfId="1" applyFont="1" applyBorder="1" applyAlignment="1" applyProtection="1">
      <alignment horizontal="center" vertical="center"/>
      <protection locked="0"/>
    </xf>
    <xf numFmtId="44" fontId="1" fillId="0" borderId="3" xfId="1" applyFont="1" applyBorder="1" applyAlignment="1" applyProtection="1">
      <alignment horizontal="center" vertical="center"/>
      <protection locked="0"/>
    </xf>
    <xf numFmtId="9" fontId="1" fillId="2" borderId="2" xfId="2" applyFont="1" applyFill="1" applyBorder="1" applyAlignment="1" applyProtection="1">
      <alignment horizontal="center" vertical="center"/>
    </xf>
    <xf numFmtId="9" fontId="1" fillId="2" borderId="3" xfId="2" applyFont="1" applyFill="1" applyBorder="1" applyAlignment="1" applyProtection="1">
      <alignment horizontal="center" vertical="center"/>
    </xf>
    <xf numFmtId="44" fontId="1" fillId="0" borderId="1" xfId="1" applyFont="1" applyBorder="1" applyAlignment="1">
      <alignment horizontal="center" vertical="center"/>
    </xf>
    <xf numFmtId="44" fontId="1" fillId="0" borderId="2" xfId="1" applyFont="1" applyBorder="1" applyAlignment="1">
      <alignment horizontal="center" vertical="center"/>
    </xf>
    <xf numFmtId="44" fontId="1" fillId="0" borderId="3" xfId="1" applyFont="1" applyBorder="1" applyAlignment="1">
      <alignment horizontal="center" vertical="center"/>
    </xf>
    <xf numFmtId="0" fontId="3" fillId="2" borderId="1" xfId="0" applyFont="1" applyFill="1" applyBorder="1" applyAlignment="1">
      <alignment horizontal="right" vertical="center"/>
    </xf>
    <xf numFmtId="0" fontId="3" fillId="2" borderId="2" xfId="0" applyFont="1" applyFill="1" applyBorder="1" applyAlignment="1">
      <alignment horizontal="right" vertical="center"/>
    </xf>
    <xf numFmtId="0" fontId="3" fillId="2" borderId="3" xfId="0" applyFont="1" applyFill="1" applyBorder="1" applyAlignment="1">
      <alignment horizontal="right" vertical="center"/>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164" fontId="1" fillId="0" borderId="2" xfId="0" applyNumberFormat="1" applyFont="1" applyBorder="1" applyAlignment="1" applyProtection="1">
      <alignment horizontal="center" vertical="center"/>
      <protection locked="0"/>
    </xf>
    <xf numFmtId="0" fontId="10" fillId="2" borderId="1" xfId="3" applyFill="1" applyBorder="1" applyAlignment="1">
      <alignment horizontal="right" vertical="center"/>
    </xf>
    <xf numFmtId="0" fontId="10" fillId="2" borderId="2" xfId="3" applyFill="1" applyBorder="1" applyAlignment="1">
      <alignment horizontal="right" vertical="center"/>
    </xf>
    <xf numFmtId="0" fontId="10" fillId="2" borderId="3" xfId="3" applyFill="1" applyBorder="1" applyAlignment="1">
      <alignment horizontal="right" vertical="center"/>
    </xf>
    <xf numFmtId="14" fontId="1" fillId="0" borderId="1" xfId="0" applyNumberFormat="1" applyFont="1" applyBorder="1" applyAlignment="1" applyProtection="1">
      <alignment horizontal="left" vertical="center"/>
      <protection locked="0"/>
    </xf>
    <xf numFmtId="14" fontId="1" fillId="0" borderId="2" xfId="0" applyNumberFormat="1" applyFont="1" applyBorder="1" applyAlignment="1" applyProtection="1">
      <alignment horizontal="left" vertical="center"/>
      <protection locked="0"/>
    </xf>
    <xf numFmtId="14" fontId="1" fillId="0" borderId="3" xfId="0" applyNumberFormat="1" applyFont="1" applyBorder="1" applyAlignment="1" applyProtection="1">
      <alignment horizontal="left" vertical="center"/>
      <protection locked="0"/>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0" fontId="1" fillId="2" borderId="17" xfId="0" applyFont="1" applyFill="1" applyBorder="1" applyAlignment="1">
      <alignment horizontal="left" vertical="center"/>
    </xf>
    <xf numFmtId="0" fontId="9" fillId="2" borderId="11" xfId="0" applyFont="1" applyFill="1" applyBorder="1" applyAlignment="1">
      <alignment horizontal="left" vertical="center"/>
    </xf>
    <xf numFmtId="0" fontId="9" fillId="2" borderId="6" xfId="0" applyFont="1" applyFill="1" applyBorder="1" applyAlignment="1">
      <alignment horizontal="left" vertical="center"/>
    </xf>
    <xf numFmtId="0" fontId="9" fillId="2" borderId="7" xfId="0" applyFont="1" applyFill="1" applyBorder="1" applyAlignment="1">
      <alignment horizontal="left" vertical="center"/>
    </xf>
    <xf numFmtId="44" fontId="9" fillId="2" borderId="11" xfId="1" applyFont="1" applyFill="1" applyBorder="1" applyAlignment="1" applyProtection="1">
      <alignment horizontal="center" vertical="center"/>
    </xf>
    <xf numFmtId="44" fontId="9" fillId="2" borderId="6" xfId="1" applyFont="1" applyFill="1" applyBorder="1" applyAlignment="1" applyProtection="1">
      <alignment horizontal="center" vertical="center"/>
    </xf>
    <xf numFmtId="44" fontId="9" fillId="2" borderId="7" xfId="1" applyFont="1" applyFill="1" applyBorder="1" applyAlignment="1" applyProtection="1">
      <alignment horizontal="center" vertical="center"/>
    </xf>
    <xf numFmtId="9" fontId="1" fillId="2" borderId="2" xfId="0" applyNumberFormat="1" applyFont="1" applyFill="1" applyBorder="1" applyAlignment="1">
      <alignment horizontal="center" vertical="center"/>
    </xf>
    <xf numFmtId="44" fontId="14" fillId="0" borderId="0" xfId="1" applyFont="1" applyFill="1" applyBorder="1" applyAlignment="1" applyProtection="1">
      <alignment horizontal="center" vertical="center" wrapText="1"/>
    </xf>
    <xf numFmtId="44" fontId="1" fillId="2" borderId="1" xfId="1" applyFont="1" applyFill="1" applyBorder="1" applyAlignment="1">
      <alignment horizontal="center" vertical="center"/>
    </xf>
    <xf numFmtId="44" fontId="1" fillId="2" borderId="2" xfId="1" applyFont="1" applyFill="1" applyBorder="1" applyAlignment="1">
      <alignment horizontal="center" vertical="center"/>
    </xf>
    <xf numFmtId="44" fontId="1" fillId="2" borderId="3" xfId="1" applyFont="1" applyFill="1" applyBorder="1" applyAlignment="1">
      <alignment horizontal="center" vertical="center"/>
    </xf>
    <xf numFmtId="0" fontId="14" fillId="0" borderId="18" xfId="0" applyFont="1" applyBorder="1" applyAlignment="1">
      <alignment horizontal="center"/>
    </xf>
    <xf numFmtId="44" fontId="3" fillId="2" borderId="2" xfId="1" applyFont="1" applyFill="1" applyBorder="1" applyAlignment="1" applyProtection="1">
      <alignment horizontal="center" vertical="center"/>
    </xf>
    <xf numFmtId="44" fontId="3" fillId="2" borderId="12" xfId="1" applyFont="1" applyFill="1" applyBorder="1" applyAlignment="1">
      <alignment horizontal="center" vertical="center"/>
    </xf>
    <xf numFmtId="44" fontId="3" fillId="2" borderId="13" xfId="1" applyFont="1" applyFill="1" applyBorder="1" applyAlignment="1">
      <alignment horizontal="center" vertical="center"/>
    </xf>
    <xf numFmtId="44" fontId="3" fillId="2" borderId="14" xfId="1" applyFont="1" applyFill="1" applyBorder="1" applyAlignment="1">
      <alignment horizontal="center" vertical="center"/>
    </xf>
    <xf numFmtId="0" fontId="3" fillId="0" borderId="2" xfId="0" applyFont="1" applyBorder="1" applyAlignment="1">
      <alignment horizontal="center" vertical="center"/>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44" fontId="15" fillId="2" borderId="2" xfId="1" applyFont="1" applyFill="1" applyBorder="1" applyAlignment="1" applyProtection="1">
      <alignment horizontal="center" vertical="center"/>
    </xf>
    <xf numFmtId="44" fontId="3" fillId="2" borderId="3" xfId="1" applyFont="1" applyFill="1" applyBorder="1" applyAlignment="1" applyProtection="1">
      <alignment horizontal="center" vertical="center"/>
    </xf>
    <xf numFmtId="44" fontId="1" fillId="2" borderId="2" xfId="1" applyFont="1" applyFill="1" applyBorder="1" applyAlignment="1" applyProtection="1">
      <alignment horizontal="left" vertical="center"/>
    </xf>
    <xf numFmtId="44" fontId="1" fillId="2" borderId="3" xfId="1" applyFont="1" applyFill="1" applyBorder="1" applyAlignment="1" applyProtection="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11"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44" fontId="1" fillId="2" borderId="15" xfId="1" applyFont="1" applyFill="1" applyBorder="1" applyAlignment="1" applyProtection="1">
      <alignment horizontal="center" vertical="center"/>
    </xf>
    <xf numFmtId="44" fontId="1" fillId="2" borderId="16" xfId="1" applyFont="1" applyFill="1" applyBorder="1" applyAlignment="1" applyProtection="1">
      <alignment horizontal="center" vertical="center"/>
    </xf>
    <xf numFmtId="44" fontId="1" fillId="2" borderId="17" xfId="1" applyFont="1" applyFill="1" applyBorder="1" applyAlignment="1" applyProtection="1">
      <alignment horizontal="center" vertical="center"/>
    </xf>
    <xf numFmtId="0" fontId="1" fillId="2" borderId="1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44" fontId="1" fillId="0" borderId="4" xfId="1" applyFont="1" applyBorder="1" applyAlignment="1" applyProtection="1">
      <alignment horizontal="center" vertical="center"/>
      <protection locked="0"/>
    </xf>
    <xf numFmtId="44" fontId="1" fillId="0" borderId="5" xfId="1" applyFont="1" applyBorder="1" applyAlignment="1" applyProtection="1">
      <alignment horizontal="center" vertical="center"/>
      <protection locked="0"/>
    </xf>
    <xf numFmtId="44" fontId="1" fillId="0" borderId="8" xfId="1" applyFont="1" applyBorder="1" applyAlignment="1" applyProtection="1">
      <alignment horizontal="center" vertical="center"/>
      <protection locked="0"/>
    </xf>
    <xf numFmtId="44" fontId="1" fillId="0" borderId="4" xfId="1" applyFont="1" applyBorder="1" applyAlignment="1">
      <alignment horizontal="center" vertical="center"/>
    </xf>
    <xf numFmtId="44" fontId="1" fillId="0" borderId="5" xfId="1" applyFont="1" applyBorder="1" applyAlignment="1">
      <alignment horizontal="center" vertical="center"/>
    </xf>
    <xf numFmtId="44" fontId="1" fillId="0" borderId="8" xfId="1" applyFont="1" applyBorder="1" applyAlignment="1">
      <alignment horizontal="center" vertical="center"/>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95250</xdr:colOff>
          <xdr:row>17</xdr:row>
          <xdr:rowOff>0</xdr:rowOff>
        </xdr:from>
        <xdr:to>
          <xdr:col>20</xdr:col>
          <xdr:colOff>66675</xdr:colOff>
          <xdr:row>18</xdr:row>
          <xdr:rowOff>9525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2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 it matches our current city limiits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16</xdr:row>
          <xdr:rowOff>161925</xdr:rowOff>
        </xdr:from>
        <xdr:to>
          <xdr:col>28</xdr:col>
          <xdr:colOff>238125</xdr:colOff>
          <xdr:row>18</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2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our city limits have changed</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95250</xdr:colOff>
          <xdr:row>17</xdr:row>
          <xdr:rowOff>0</xdr:rowOff>
        </xdr:from>
        <xdr:to>
          <xdr:col>20</xdr:col>
          <xdr:colOff>66675</xdr:colOff>
          <xdr:row>18</xdr:row>
          <xdr:rowOff>9525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 it matches our current city limiits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16</xdr:row>
          <xdr:rowOff>161925</xdr:rowOff>
        </xdr:from>
        <xdr:to>
          <xdr:col>28</xdr:col>
          <xdr:colOff>238125</xdr:colOff>
          <xdr:row>18</xdr:row>
          <xdr:rowOff>19050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our city limits have changed</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dmsweb.ksdot.org/resolutions/" TargetMode="External"/><Relationship Id="rId7" Type="http://schemas.openxmlformats.org/officeDocument/2006/relationships/ctrlProp" Target="../ctrlProps/ctrlProp1.xml"/><Relationship Id="rId2" Type="http://schemas.openxmlformats.org/officeDocument/2006/relationships/hyperlink" Target="mailto:KDOT.LPePlans@ks.gov" TargetMode="External"/><Relationship Id="rId1" Type="http://schemas.openxmlformats.org/officeDocument/2006/relationships/hyperlink" Target="mailto:Jdoe@xyz.org"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4.bin"/><Relationship Id="rId7" Type="http://schemas.openxmlformats.org/officeDocument/2006/relationships/ctrlProp" Target="../ctrlProps/ctrlProp4.xml"/><Relationship Id="rId2" Type="http://schemas.openxmlformats.org/officeDocument/2006/relationships/hyperlink" Target="https://dmsweb.ksdot.org/resolutions/" TargetMode="External"/><Relationship Id="rId1" Type="http://schemas.openxmlformats.org/officeDocument/2006/relationships/hyperlink" Target="mailto:KDOT.LPePlans@ks.gov" TargetMode="External"/><Relationship Id="rId6" Type="http://schemas.openxmlformats.org/officeDocument/2006/relationships/ctrlProp" Target="../ctrlProps/ctrlProp3.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Z39"/>
  <sheetViews>
    <sheetView topLeftCell="A12" workbookViewId="0">
      <selection activeCell="D40" sqref="D40"/>
    </sheetView>
  </sheetViews>
  <sheetFormatPr defaultColWidth="4.7109375" defaultRowHeight="14.25" x14ac:dyDescent="0.2"/>
  <cols>
    <col min="1" max="16384" width="4.7109375" style="1"/>
  </cols>
  <sheetData>
    <row r="1" spans="1:26" ht="15" x14ac:dyDescent="0.25">
      <c r="A1" s="21" t="s">
        <v>211</v>
      </c>
      <c r="B1" s="21"/>
      <c r="C1" s="21"/>
      <c r="D1" s="21"/>
      <c r="E1" s="21"/>
    </row>
    <row r="2" spans="1:26" x14ac:dyDescent="0.2">
      <c r="B2" s="23" t="s">
        <v>230</v>
      </c>
      <c r="C2" s="23"/>
      <c r="D2" s="23"/>
      <c r="E2" s="23"/>
      <c r="F2" s="23"/>
      <c r="G2" s="23"/>
      <c r="H2" s="23"/>
      <c r="I2" s="23"/>
      <c r="J2" s="23"/>
      <c r="K2" s="23"/>
      <c r="L2" s="23"/>
      <c r="M2" s="23"/>
      <c r="N2" s="23"/>
      <c r="O2" s="23"/>
      <c r="P2" s="23"/>
      <c r="Q2" s="23"/>
      <c r="R2" s="23"/>
      <c r="S2" s="23"/>
      <c r="T2" s="23"/>
      <c r="U2" s="23"/>
      <c r="V2" s="23"/>
      <c r="W2" s="23"/>
      <c r="X2" s="23"/>
      <c r="Y2" s="23"/>
      <c r="Z2" s="23"/>
    </row>
    <row r="3" spans="1:26" x14ac:dyDescent="0.2">
      <c r="B3" s="23"/>
      <c r="C3" s="23"/>
      <c r="D3" s="23"/>
      <c r="E3" s="23"/>
      <c r="F3" s="23"/>
      <c r="G3" s="23"/>
      <c r="H3" s="23"/>
      <c r="I3" s="23"/>
      <c r="J3" s="23"/>
      <c r="K3" s="23"/>
      <c r="L3" s="23"/>
      <c r="M3" s="23"/>
      <c r="N3" s="23"/>
      <c r="O3" s="23"/>
      <c r="P3" s="23"/>
      <c r="Q3" s="23"/>
      <c r="R3" s="23"/>
      <c r="S3" s="23"/>
      <c r="T3" s="23"/>
      <c r="U3" s="23"/>
      <c r="V3" s="23"/>
      <c r="W3" s="23"/>
      <c r="X3" s="23"/>
      <c r="Y3" s="23"/>
      <c r="Z3" s="23"/>
    </row>
    <row r="4" spans="1:26" x14ac:dyDescent="0.2">
      <c r="B4" s="23"/>
      <c r="C4" s="23"/>
      <c r="D4" s="23"/>
      <c r="E4" s="23"/>
      <c r="F4" s="23"/>
      <c r="G4" s="23"/>
      <c r="H4" s="23"/>
      <c r="I4" s="23"/>
      <c r="J4" s="23"/>
      <c r="K4" s="23"/>
      <c r="L4" s="23"/>
      <c r="M4" s="23"/>
      <c r="N4" s="23"/>
      <c r="O4" s="23"/>
      <c r="P4" s="23"/>
      <c r="Q4" s="23"/>
      <c r="R4" s="23"/>
      <c r="S4" s="23"/>
      <c r="T4" s="23"/>
      <c r="U4" s="23"/>
      <c r="V4" s="23"/>
      <c r="W4" s="23"/>
      <c r="X4" s="23"/>
      <c r="Y4" s="23"/>
      <c r="Z4" s="23"/>
    </row>
    <row r="5" spans="1:26" x14ac:dyDescent="0.2">
      <c r="B5" s="23"/>
      <c r="C5" s="23"/>
      <c r="D5" s="23"/>
      <c r="E5" s="23"/>
      <c r="F5" s="23"/>
      <c r="G5" s="23"/>
      <c r="H5" s="23"/>
      <c r="I5" s="23"/>
      <c r="J5" s="23"/>
      <c r="K5" s="23"/>
      <c r="L5" s="23"/>
      <c r="M5" s="23"/>
      <c r="N5" s="23"/>
      <c r="O5" s="23"/>
      <c r="P5" s="23"/>
      <c r="Q5" s="23"/>
      <c r="R5" s="23"/>
      <c r="S5" s="23"/>
      <c r="T5" s="23"/>
      <c r="U5" s="23"/>
      <c r="V5" s="23"/>
      <c r="W5" s="23"/>
      <c r="X5" s="23"/>
      <c r="Y5" s="23"/>
      <c r="Z5" s="23"/>
    </row>
    <row r="6" spans="1:26" x14ac:dyDescent="0.2">
      <c r="B6" s="23"/>
      <c r="C6" s="23"/>
      <c r="D6" s="23"/>
      <c r="E6" s="23"/>
      <c r="F6" s="23"/>
      <c r="G6" s="23"/>
      <c r="H6" s="23"/>
      <c r="I6" s="23"/>
      <c r="J6" s="23"/>
      <c r="K6" s="23"/>
      <c r="L6" s="23"/>
      <c r="M6" s="23"/>
      <c r="N6" s="23"/>
      <c r="O6" s="23"/>
      <c r="P6" s="23"/>
      <c r="Q6" s="23"/>
      <c r="R6" s="23"/>
      <c r="S6" s="23"/>
      <c r="T6" s="23"/>
      <c r="U6" s="23"/>
      <c r="V6" s="23"/>
      <c r="W6" s="23"/>
      <c r="X6" s="23"/>
      <c r="Y6" s="23"/>
      <c r="Z6" s="23"/>
    </row>
    <row r="7" spans="1:26" x14ac:dyDescent="0.2">
      <c r="B7" s="23"/>
      <c r="C7" s="23"/>
      <c r="D7" s="23"/>
      <c r="E7" s="23"/>
      <c r="F7" s="23"/>
      <c r="G7" s="23"/>
      <c r="H7" s="23"/>
      <c r="I7" s="23"/>
      <c r="J7" s="23"/>
      <c r="K7" s="23"/>
      <c r="L7" s="23"/>
      <c r="M7" s="23"/>
      <c r="N7" s="23"/>
      <c r="O7" s="23"/>
      <c r="P7" s="23"/>
      <c r="Q7" s="23"/>
      <c r="R7" s="23"/>
      <c r="S7" s="23"/>
      <c r="T7" s="23"/>
      <c r="U7" s="23"/>
      <c r="V7" s="23"/>
      <c r="W7" s="23"/>
      <c r="X7" s="23"/>
      <c r="Y7" s="23"/>
      <c r="Z7" s="23"/>
    </row>
    <row r="8" spans="1:26" x14ac:dyDescent="0.2">
      <c r="B8" s="23"/>
      <c r="C8" s="23"/>
      <c r="D8" s="23"/>
      <c r="E8" s="23"/>
      <c r="F8" s="23"/>
      <c r="G8" s="23"/>
      <c r="H8" s="23"/>
      <c r="I8" s="23"/>
      <c r="J8" s="23"/>
      <c r="K8" s="23"/>
      <c r="L8" s="23"/>
      <c r="M8" s="23"/>
      <c r="N8" s="23"/>
      <c r="O8" s="23"/>
      <c r="P8" s="23"/>
      <c r="Q8" s="23"/>
      <c r="R8" s="23"/>
      <c r="S8" s="23"/>
      <c r="T8" s="23"/>
      <c r="U8" s="23"/>
      <c r="V8" s="23"/>
      <c r="W8" s="23"/>
      <c r="X8" s="23"/>
      <c r="Y8" s="23"/>
      <c r="Z8" s="23"/>
    </row>
    <row r="9" spans="1:26" x14ac:dyDescent="0.2">
      <c r="B9" s="23"/>
      <c r="C9" s="23"/>
      <c r="D9" s="23"/>
      <c r="E9" s="23"/>
      <c r="F9" s="23"/>
      <c r="G9" s="23"/>
      <c r="H9" s="23"/>
      <c r="I9" s="23"/>
      <c r="J9" s="23"/>
      <c r="K9" s="23"/>
      <c r="L9" s="23"/>
      <c r="M9" s="23"/>
      <c r="N9" s="23"/>
      <c r="O9" s="23"/>
      <c r="P9" s="23"/>
      <c r="Q9" s="23"/>
      <c r="R9" s="23"/>
      <c r="S9" s="23"/>
      <c r="T9" s="23"/>
      <c r="U9" s="23"/>
      <c r="V9" s="23"/>
      <c r="W9" s="23"/>
      <c r="X9" s="23"/>
      <c r="Y9" s="23"/>
      <c r="Z9" s="23"/>
    </row>
    <row r="10" spans="1:26" x14ac:dyDescent="0.2">
      <c r="B10" s="23"/>
      <c r="C10" s="23"/>
      <c r="D10" s="23"/>
      <c r="E10" s="23"/>
      <c r="F10" s="23"/>
      <c r="G10" s="23"/>
      <c r="H10" s="23"/>
      <c r="I10" s="23"/>
      <c r="J10" s="23"/>
      <c r="K10" s="23"/>
      <c r="L10" s="23"/>
      <c r="M10" s="23"/>
      <c r="N10" s="23"/>
      <c r="O10" s="23"/>
      <c r="P10" s="23"/>
      <c r="Q10" s="23"/>
      <c r="R10" s="23"/>
      <c r="S10" s="23"/>
      <c r="T10" s="23"/>
      <c r="U10" s="23"/>
      <c r="V10" s="23"/>
      <c r="W10" s="23"/>
      <c r="X10" s="23"/>
      <c r="Y10" s="23"/>
      <c r="Z10" s="23"/>
    </row>
    <row r="11" spans="1:26" x14ac:dyDescent="0.2">
      <c r="B11" s="23"/>
      <c r="C11" s="23"/>
      <c r="D11" s="23"/>
      <c r="E11" s="23"/>
      <c r="F11" s="23"/>
      <c r="G11" s="23"/>
      <c r="H11" s="23"/>
      <c r="I11" s="23"/>
      <c r="J11" s="23"/>
      <c r="K11" s="23"/>
      <c r="L11" s="23"/>
      <c r="M11" s="23"/>
      <c r="N11" s="23"/>
      <c r="O11" s="23"/>
      <c r="P11" s="23"/>
      <c r="Q11" s="23"/>
      <c r="R11" s="23"/>
      <c r="S11" s="23"/>
      <c r="T11" s="23"/>
      <c r="U11" s="23"/>
      <c r="V11" s="23"/>
      <c r="W11" s="23"/>
      <c r="X11" s="23"/>
      <c r="Y11" s="23"/>
      <c r="Z11" s="23"/>
    </row>
    <row r="12" spans="1:26" x14ac:dyDescent="0.2">
      <c r="B12" s="23"/>
      <c r="C12" s="23"/>
      <c r="D12" s="23"/>
      <c r="E12" s="23"/>
      <c r="F12" s="23"/>
      <c r="G12" s="23"/>
      <c r="H12" s="23"/>
      <c r="I12" s="23"/>
      <c r="J12" s="23"/>
      <c r="K12" s="23"/>
      <c r="L12" s="23"/>
      <c r="M12" s="23"/>
      <c r="N12" s="23"/>
      <c r="O12" s="23"/>
      <c r="P12" s="23"/>
      <c r="Q12" s="23"/>
      <c r="R12" s="23"/>
      <c r="S12" s="23"/>
      <c r="T12" s="23"/>
      <c r="U12" s="23"/>
      <c r="V12" s="23"/>
      <c r="W12" s="23"/>
      <c r="X12" s="23"/>
      <c r="Y12" s="23"/>
      <c r="Z12" s="23"/>
    </row>
    <row r="13" spans="1:26" x14ac:dyDescent="0.2">
      <c r="B13" s="23"/>
      <c r="C13" s="23"/>
      <c r="D13" s="23"/>
      <c r="E13" s="23"/>
      <c r="F13" s="23"/>
      <c r="G13" s="23"/>
      <c r="H13" s="23"/>
      <c r="I13" s="23"/>
      <c r="J13" s="23"/>
      <c r="K13" s="23"/>
      <c r="L13" s="23"/>
      <c r="M13" s="23"/>
      <c r="N13" s="23"/>
      <c r="O13" s="23"/>
      <c r="P13" s="23"/>
      <c r="Q13" s="23"/>
      <c r="R13" s="23"/>
      <c r="S13" s="23"/>
      <c r="T13" s="23"/>
      <c r="U13" s="23"/>
      <c r="V13" s="23"/>
      <c r="W13" s="23"/>
      <c r="X13" s="23"/>
      <c r="Y13" s="23"/>
      <c r="Z13" s="23"/>
    </row>
    <row r="14" spans="1:26" x14ac:dyDescent="0.2">
      <c r="B14" s="23"/>
      <c r="C14" s="23"/>
      <c r="D14" s="23"/>
      <c r="E14" s="23"/>
      <c r="F14" s="23"/>
      <c r="G14" s="23"/>
      <c r="H14" s="23"/>
      <c r="I14" s="23"/>
      <c r="J14" s="23"/>
      <c r="K14" s="23"/>
      <c r="L14" s="23"/>
      <c r="M14" s="23"/>
      <c r="N14" s="23"/>
      <c r="O14" s="23"/>
      <c r="P14" s="23"/>
      <c r="Q14" s="23"/>
      <c r="R14" s="23"/>
      <c r="S14" s="23"/>
      <c r="T14" s="23"/>
      <c r="U14" s="23"/>
      <c r="V14" s="23"/>
      <c r="W14" s="23"/>
      <c r="X14" s="23"/>
      <c r="Y14" s="23"/>
      <c r="Z14" s="23"/>
    </row>
    <row r="15" spans="1:26" x14ac:dyDescent="0.2">
      <c r="B15" s="23"/>
      <c r="C15" s="23"/>
      <c r="D15" s="23"/>
      <c r="E15" s="23"/>
      <c r="F15" s="23"/>
      <c r="G15" s="23"/>
      <c r="H15" s="23"/>
      <c r="I15" s="23"/>
      <c r="J15" s="23"/>
      <c r="K15" s="23"/>
      <c r="L15" s="23"/>
      <c r="M15" s="23"/>
      <c r="N15" s="23"/>
      <c r="O15" s="23"/>
      <c r="P15" s="23"/>
      <c r="Q15" s="23"/>
      <c r="R15" s="23"/>
      <c r="S15" s="23"/>
      <c r="T15" s="23"/>
      <c r="U15" s="23"/>
      <c r="V15" s="23"/>
      <c r="W15" s="23"/>
      <c r="X15" s="23"/>
      <c r="Y15" s="23"/>
      <c r="Z15" s="23"/>
    </row>
    <row r="16" spans="1:26" x14ac:dyDescent="0.2">
      <c r="B16" s="23"/>
      <c r="C16" s="23"/>
      <c r="D16" s="23"/>
      <c r="E16" s="23"/>
      <c r="F16" s="23"/>
      <c r="G16" s="23"/>
      <c r="H16" s="23"/>
      <c r="I16" s="23"/>
      <c r="J16" s="23"/>
      <c r="K16" s="23"/>
      <c r="L16" s="23"/>
      <c r="M16" s="23"/>
      <c r="N16" s="23"/>
      <c r="O16" s="23"/>
      <c r="P16" s="23"/>
      <c r="Q16" s="23"/>
      <c r="R16" s="23"/>
      <c r="S16" s="23"/>
      <c r="T16" s="23"/>
      <c r="U16" s="23"/>
      <c r="V16" s="23"/>
      <c r="W16" s="23"/>
      <c r="X16" s="23"/>
      <c r="Y16" s="23"/>
      <c r="Z16" s="23"/>
    </row>
    <row r="17" spans="1:26" x14ac:dyDescent="0.2">
      <c r="B17" s="23"/>
      <c r="C17" s="23"/>
      <c r="D17" s="23"/>
      <c r="E17" s="23"/>
      <c r="F17" s="23"/>
      <c r="G17" s="23"/>
      <c r="H17" s="23"/>
      <c r="I17" s="23"/>
      <c r="J17" s="23"/>
      <c r="K17" s="23"/>
      <c r="L17" s="23"/>
      <c r="M17" s="23"/>
      <c r="N17" s="23"/>
      <c r="O17" s="23"/>
      <c r="P17" s="23"/>
      <c r="Q17" s="23"/>
      <c r="R17" s="23"/>
      <c r="S17" s="23"/>
      <c r="T17" s="23"/>
      <c r="U17" s="23"/>
      <c r="V17" s="23"/>
      <c r="W17" s="23"/>
      <c r="X17" s="23"/>
      <c r="Y17" s="23"/>
      <c r="Z17" s="23"/>
    </row>
    <row r="18" spans="1:26" x14ac:dyDescent="0.2">
      <c r="B18" s="23"/>
      <c r="C18" s="23"/>
      <c r="D18" s="23"/>
      <c r="E18" s="23"/>
      <c r="F18" s="23"/>
      <c r="G18" s="23"/>
      <c r="H18" s="23"/>
      <c r="I18" s="23"/>
      <c r="J18" s="23"/>
      <c r="K18" s="23"/>
      <c r="L18" s="23"/>
      <c r="M18" s="23"/>
      <c r="N18" s="23"/>
      <c r="O18" s="23"/>
      <c r="P18" s="23"/>
      <c r="Q18" s="23"/>
      <c r="R18" s="23"/>
      <c r="S18" s="23"/>
      <c r="T18" s="23"/>
      <c r="U18" s="23"/>
      <c r="V18" s="23"/>
      <c r="W18" s="23"/>
      <c r="X18" s="23"/>
      <c r="Y18" s="23"/>
      <c r="Z18" s="23"/>
    </row>
    <row r="19" spans="1:26" x14ac:dyDescent="0.2">
      <c r="B19" s="23"/>
      <c r="C19" s="23"/>
      <c r="D19" s="23"/>
      <c r="E19" s="23"/>
      <c r="F19" s="23"/>
      <c r="G19" s="23"/>
      <c r="H19" s="23"/>
      <c r="I19" s="23"/>
      <c r="J19" s="23"/>
      <c r="K19" s="23"/>
      <c r="L19" s="23"/>
      <c r="M19" s="23"/>
      <c r="N19" s="23"/>
      <c r="O19" s="23"/>
      <c r="P19" s="23"/>
      <c r="Q19" s="23"/>
      <c r="R19" s="23"/>
      <c r="S19" s="23"/>
      <c r="T19" s="23"/>
      <c r="U19" s="23"/>
      <c r="V19" s="23"/>
      <c r="W19" s="23"/>
      <c r="X19" s="23"/>
      <c r="Y19" s="23"/>
      <c r="Z19" s="23"/>
    </row>
    <row r="20" spans="1:26" x14ac:dyDescent="0.2">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x14ac:dyDescent="0.2">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x14ac:dyDescent="0.2">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x14ac:dyDescent="0.2">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x14ac:dyDescent="0.2">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x14ac:dyDescent="0.2">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x14ac:dyDescent="0.2">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x14ac:dyDescent="0.2">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9" spans="1:26" ht="15" x14ac:dyDescent="0.25">
      <c r="A29" s="21" t="s">
        <v>32</v>
      </c>
      <c r="B29" s="21"/>
      <c r="C29" s="21"/>
      <c r="D29" s="21"/>
    </row>
    <row r="30" spans="1:26" x14ac:dyDescent="0.2">
      <c r="B30" s="22" t="s">
        <v>33</v>
      </c>
      <c r="C30" s="22"/>
      <c r="D30" s="24" t="s">
        <v>34</v>
      </c>
      <c r="E30" s="24"/>
      <c r="F30" s="24"/>
      <c r="G30" s="24"/>
      <c r="H30" s="24"/>
      <c r="I30" s="24"/>
      <c r="J30" s="24"/>
      <c r="K30" s="24"/>
      <c r="L30" s="24"/>
      <c r="M30" s="24"/>
      <c r="N30" s="24"/>
      <c r="O30" s="24"/>
      <c r="P30" s="24"/>
      <c r="Q30" s="24"/>
      <c r="R30" s="24"/>
      <c r="S30" s="24"/>
      <c r="T30" s="24"/>
      <c r="U30" s="24"/>
      <c r="V30" s="24"/>
      <c r="W30" s="24"/>
      <c r="X30" s="24"/>
      <c r="Y30" s="24"/>
      <c r="Z30" s="24"/>
    </row>
    <row r="31" spans="1:26" x14ac:dyDescent="0.2">
      <c r="B31" s="22" t="s">
        <v>202</v>
      </c>
      <c r="C31" s="22"/>
      <c r="D31" s="24" t="s">
        <v>204</v>
      </c>
      <c r="E31" s="24"/>
      <c r="F31" s="24"/>
      <c r="G31" s="24"/>
      <c r="H31" s="24"/>
      <c r="I31" s="24"/>
      <c r="J31" s="24"/>
      <c r="K31" s="24"/>
      <c r="L31" s="24"/>
      <c r="M31" s="24"/>
      <c r="N31" s="24"/>
      <c r="O31" s="24"/>
      <c r="P31" s="24"/>
      <c r="Q31" s="24"/>
      <c r="R31" s="24"/>
      <c r="S31" s="24"/>
      <c r="T31" s="24"/>
      <c r="U31" s="24"/>
      <c r="V31" s="24"/>
      <c r="W31" s="24"/>
      <c r="X31" s="24"/>
      <c r="Y31" s="24"/>
      <c r="Z31" s="24"/>
    </row>
    <row r="32" spans="1:26" x14ac:dyDescent="0.2">
      <c r="D32" s="24" t="s">
        <v>203</v>
      </c>
      <c r="E32" s="24"/>
      <c r="F32" s="24"/>
      <c r="G32" s="24"/>
      <c r="H32" s="24"/>
      <c r="I32" s="24"/>
      <c r="J32" s="24"/>
      <c r="K32" s="24"/>
      <c r="L32" s="24"/>
      <c r="M32" s="24"/>
      <c r="N32" s="24"/>
      <c r="O32" s="24"/>
      <c r="P32" s="24"/>
      <c r="Q32" s="24"/>
      <c r="R32" s="24"/>
      <c r="S32" s="24"/>
      <c r="T32" s="24"/>
      <c r="U32" s="24"/>
      <c r="V32" s="24"/>
      <c r="W32" s="24"/>
      <c r="X32" s="24"/>
      <c r="Y32" s="24"/>
      <c r="Z32" s="24"/>
    </row>
    <row r="33" spans="2:26" x14ac:dyDescent="0.2">
      <c r="D33" s="1" t="s">
        <v>210</v>
      </c>
    </row>
    <row r="34" spans="2:26" x14ac:dyDescent="0.2">
      <c r="B34" s="22" t="s">
        <v>213</v>
      </c>
      <c r="C34" s="22"/>
      <c r="D34" s="24" t="s">
        <v>214</v>
      </c>
      <c r="E34" s="24"/>
      <c r="F34" s="24"/>
      <c r="G34" s="24"/>
      <c r="H34" s="24"/>
      <c r="I34" s="24"/>
      <c r="J34" s="24"/>
      <c r="K34" s="24"/>
      <c r="L34" s="24"/>
      <c r="M34" s="24"/>
      <c r="N34" s="24"/>
      <c r="O34" s="24"/>
      <c r="P34" s="24"/>
      <c r="Q34" s="24"/>
      <c r="R34" s="24"/>
      <c r="S34" s="24"/>
      <c r="T34" s="24"/>
      <c r="U34" s="24"/>
      <c r="V34" s="24"/>
      <c r="W34" s="24"/>
      <c r="X34" s="24"/>
      <c r="Y34" s="24"/>
      <c r="Z34" s="24"/>
    </row>
    <row r="35" spans="2:26" x14ac:dyDescent="0.2">
      <c r="B35" s="22" t="s">
        <v>220</v>
      </c>
      <c r="C35" s="22"/>
      <c r="D35" s="24" t="s">
        <v>221</v>
      </c>
      <c r="E35" s="24"/>
      <c r="F35" s="24"/>
      <c r="G35" s="24"/>
      <c r="H35" s="24"/>
      <c r="I35" s="24"/>
      <c r="J35" s="24"/>
      <c r="K35" s="24"/>
      <c r="L35" s="24"/>
      <c r="M35" s="24"/>
      <c r="N35" s="24"/>
      <c r="O35" s="24"/>
      <c r="P35" s="24"/>
      <c r="Q35" s="24"/>
      <c r="R35" s="24"/>
      <c r="S35" s="24"/>
      <c r="T35" s="24"/>
      <c r="U35" s="24"/>
      <c r="V35" s="24"/>
      <c r="W35" s="24"/>
      <c r="X35" s="24"/>
      <c r="Y35" s="24"/>
      <c r="Z35" s="24"/>
    </row>
    <row r="36" spans="2:26" x14ac:dyDescent="0.2">
      <c r="C36" s="4" t="s">
        <v>222</v>
      </c>
      <c r="D36" s="24" t="s">
        <v>223</v>
      </c>
      <c r="E36" s="24"/>
      <c r="F36" s="24"/>
      <c r="G36" s="24"/>
      <c r="H36" s="24"/>
      <c r="I36" s="24"/>
      <c r="J36" s="24"/>
      <c r="K36" s="24"/>
      <c r="L36" s="24"/>
      <c r="M36" s="24"/>
      <c r="N36" s="24"/>
      <c r="O36" s="24"/>
      <c r="P36" s="24"/>
      <c r="Q36" s="24"/>
      <c r="R36" s="24"/>
      <c r="S36" s="24"/>
      <c r="T36" s="24"/>
      <c r="U36" s="24"/>
      <c r="V36" s="24"/>
      <c r="W36" s="24"/>
      <c r="X36" s="24"/>
      <c r="Y36" s="24"/>
      <c r="Z36" s="24"/>
    </row>
    <row r="37" spans="2:26" x14ac:dyDescent="0.2">
      <c r="B37" s="4"/>
      <c r="C37" s="4" t="s">
        <v>224</v>
      </c>
      <c r="D37" s="24" t="s">
        <v>225</v>
      </c>
      <c r="E37" s="24"/>
      <c r="F37" s="24"/>
      <c r="G37" s="24"/>
      <c r="H37" s="24"/>
      <c r="I37" s="24"/>
      <c r="J37" s="24"/>
      <c r="K37" s="24"/>
      <c r="L37" s="24"/>
      <c r="M37" s="24"/>
      <c r="N37" s="24"/>
      <c r="O37" s="24"/>
      <c r="P37" s="24"/>
      <c r="Q37" s="24"/>
      <c r="R37" s="24"/>
      <c r="S37" s="24"/>
      <c r="T37" s="24"/>
      <c r="U37" s="24"/>
      <c r="V37" s="24"/>
      <c r="W37" s="24"/>
      <c r="X37" s="24"/>
      <c r="Y37" s="24"/>
      <c r="Z37" s="24"/>
    </row>
    <row r="38" spans="2:26" x14ac:dyDescent="0.2">
      <c r="C38" s="4" t="s">
        <v>228</v>
      </c>
      <c r="D38" s="24" t="s">
        <v>229</v>
      </c>
      <c r="E38" s="24"/>
      <c r="F38" s="24"/>
      <c r="G38" s="24"/>
      <c r="H38" s="24"/>
      <c r="I38" s="24"/>
      <c r="J38" s="24"/>
      <c r="K38" s="24"/>
      <c r="L38" s="24"/>
      <c r="M38" s="24"/>
      <c r="N38" s="24"/>
      <c r="O38" s="24"/>
      <c r="P38" s="24"/>
      <c r="Q38" s="24"/>
      <c r="R38" s="24"/>
      <c r="S38" s="24"/>
      <c r="T38" s="24"/>
      <c r="U38" s="24"/>
      <c r="V38" s="24"/>
      <c r="W38" s="24"/>
      <c r="X38" s="24"/>
      <c r="Y38" s="24"/>
      <c r="Z38" s="24"/>
    </row>
    <row r="39" spans="2:26" x14ac:dyDescent="0.2">
      <c r="C39" s="4" t="s">
        <v>231</v>
      </c>
      <c r="D39" s="1" t="s">
        <v>232</v>
      </c>
    </row>
  </sheetData>
  <sheetProtection algorithmName="SHA-512" hashValue="hhz+xljRiYbRUnwQE2uvp+R+Sf3omSQ0fiXSZN6Dum9n04q6WjU7i1vW899lqME9wbkl6XFtQuRt3K0ygrDSEw==" saltValue="FgbfgZ6U4Ow0x9iK8D+3dQ==" spinCount="100000" sheet="1" objects="1" scenarios="1"/>
  <mergeCells count="15">
    <mergeCell ref="D38:Z38"/>
    <mergeCell ref="D32:Z32"/>
    <mergeCell ref="B35:C35"/>
    <mergeCell ref="A29:D29"/>
    <mergeCell ref="D37:Z37"/>
    <mergeCell ref="D36:Z36"/>
    <mergeCell ref="B34:C34"/>
    <mergeCell ref="D34:Z34"/>
    <mergeCell ref="D35:Z35"/>
    <mergeCell ref="A1:E1"/>
    <mergeCell ref="B30:C30"/>
    <mergeCell ref="B2:Z27"/>
    <mergeCell ref="D30:Z30"/>
    <mergeCell ref="B31:C31"/>
    <mergeCell ref="D31:Z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G106"/>
  <sheetViews>
    <sheetView workbookViewId="0">
      <selection activeCell="E13" sqref="E13"/>
    </sheetView>
  </sheetViews>
  <sheetFormatPr defaultRowHeight="15" x14ac:dyDescent="0.25"/>
  <cols>
    <col min="2" max="2" width="16.140625" bestFit="1" customWidth="1"/>
    <col min="3" max="3" width="28.7109375" bestFit="1" customWidth="1"/>
    <col min="4" max="4" width="27.140625" bestFit="1" customWidth="1"/>
    <col min="7" max="7" width="13.7109375" bestFit="1" customWidth="1"/>
  </cols>
  <sheetData>
    <row r="1" spans="1:7" x14ac:dyDescent="0.25">
      <c r="A1" s="2"/>
      <c r="B1" s="2"/>
      <c r="C1" s="2" t="s">
        <v>0</v>
      </c>
      <c r="D1" s="2" t="s">
        <v>35</v>
      </c>
      <c r="E1" s="2" t="s">
        <v>44</v>
      </c>
      <c r="F1" s="2"/>
      <c r="G1" s="2" t="s">
        <v>149</v>
      </c>
    </row>
    <row r="2" spans="1:7" x14ac:dyDescent="0.25">
      <c r="A2" s="1"/>
      <c r="B2" s="2"/>
      <c r="C2" t="s">
        <v>1</v>
      </c>
      <c r="D2" t="s">
        <v>154</v>
      </c>
      <c r="E2" s="5">
        <v>2025</v>
      </c>
      <c r="F2" s="5"/>
      <c r="G2" t="s">
        <v>45</v>
      </c>
    </row>
    <row r="3" spans="1:7" x14ac:dyDescent="0.25">
      <c r="A3" s="1"/>
      <c r="C3" t="s">
        <v>4</v>
      </c>
      <c r="D3" t="s">
        <v>155</v>
      </c>
      <c r="E3" s="5">
        <v>2026</v>
      </c>
      <c r="F3" s="5"/>
      <c r="G3" t="s">
        <v>46</v>
      </c>
    </row>
    <row r="4" spans="1:7" x14ac:dyDescent="0.25">
      <c r="A4" s="1"/>
      <c r="C4" t="s">
        <v>2</v>
      </c>
      <c r="D4" t="s">
        <v>156</v>
      </c>
      <c r="E4" s="5">
        <v>2027</v>
      </c>
      <c r="F4" s="5"/>
      <c r="G4" t="s">
        <v>47</v>
      </c>
    </row>
    <row r="5" spans="1:7" x14ac:dyDescent="0.25">
      <c r="A5" s="1"/>
      <c r="C5" t="s">
        <v>3</v>
      </c>
      <c r="E5" s="5">
        <v>2028</v>
      </c>
      <c r="F5" s="5"/>
      <c r="G5" t="s">
        <v>48</v>
      </c>
    </row>
    <row r="6" spans="1:7" x14ac:dyDescent="0.25">
      <c r="A6" s="1"/>
      <c r="C6" t="s">
        <v>5</v>
      </c>
      <c r="E6" s="5">
        <v>2029</v>
      </c>
      <c r="F6" s="5"/>
      <c r="G6" t="s">
        <v>49</v>
      </c>
    </row>
    <row r="7" spans="1:7" x14ac:dyDescent="0.25">
      <c r="A7" s="1"/>
      <c r="C7" t="s">
        <v>6</v>
      </c>
      <c r="E7" s="5">
        <v>2030</v>
      </c>
      <c r="F7" s="5"/>
      <c r="G7" t="s">
        <v>50</v>
      </c>
    </row>
    <row r="8" spans="1:7" x14ac:dyDescent="0.25">
      <c r="C8" t="s">
        <v>7</v>
      </c>
      <c r="E8" s="5">
        <v>2031</v>
      </c>
      <c r="F8" s="5"/>
      <c r="G8" t="s">
        <v>51</v>
      </c>
    </row>
    <row r="9" spans="1:7" x14ac:dyDescent="0.25">
      <c r="C9" t="s">
        <v>8</v>
      </c>
      <c r="E9" s="5">
        <v>2032</v>
      </c>
      <c r="F9" s="5"/>
      <c r="G9" t="s">
        <v>52</v>
      </c>
    </row>
    <row r="10" spans="1:7" x14ac:dyDescent="0.25">
      <c r="C10" t="s">
        <v>9</v>
      </c>
      <c r="E10" s="5">
        <v>2033</v>
      </c>
      <c r="F10" s="5"/>
      <c r="G10" t="s">
        <v>53</v>
      </c>
    </row>
    <row r="11" spans="1:7" x14ac:dyDescent="0.25">
      <c r="C11" t="s">
        <v>10</v>
      </c>
      <c r="E11" s="5">
        <v>2034</v>
      </c>
      <c r="F11" s="5"/>
      <c r="G11" t="s">
        <v>54</v>
      </c>
    </row>
    <row r="12" spans="1:7" x14ac:dyDescent="0.25">
      <c r="C12" t="s">
        <v>11</v>
      </c>
      <c r="E12" s="5">
        <v>2035</v>
      </c>
      <c r="F12" s="5"/>
      <c r="G12" t="s">
        <v>55</v>
      </c>
    </row>
    <row r="13" spans="1:7" x14ac:dyDescent="0.25">
      <c r="C13" t="s">
        <v>12</v>
      </c>
      <c r="F13" s="5"/>
      <c r="G13" t="s">
        <v>56</v>
      </c>
    </row>
    <row r="14" spans="1:7" x14ac:dyDescent="0.25">
      <c r="C14" t="s">
        <v>13</v>
      </c>
      <c r="F14" s="5"/>
      <c r="G14" t="s">
        <v>57</v>
      </c>
    </row>
    <row r="15" spans="1:7" x14ac:dyDescent="0.25">
      <c r="C15" t="s">
        <v>14</v>
      </c>
      <c r="G15" t="s">
        <v>58</v>
      </c>
    </row>
    <row r="16" spans="1:7" x14ac:dyDescent="0.25">
      <c r="C16" t="s">
        <v>15</v>
      </c>
      <c r="G16" t="s">
        <v>59</v>
      </c>
    </row>
    <row r="17" spans="1:7" x14ac:dyDescent="0.25">
      <c r="C17" t="s">
        <v>16</v>
      </c>
      <c r="G17" t="s">
        <v>153</v>
      </c>
    </row>
    <row r="18" spans="1:7" x14ac:dyDescent="0.25">
      <c r="C18" t="s">
        <v>31</v>
      </c>
      <c r="G18" t="s">
        <v>60</v>
      </c>
    </row>
    <row r="19" spans="1:7" x14ac:dyDescent="0.25">
      <c r="C19" t="s">
        <v>17</v>
      </c>
      <c r="G19" t="s">
        <v>61</v>
      </c>
    </row>
    <row r="20" spans="1:7" x14ac:dyDescent="0.25">
      <c r="A20" t="s">
        <v>22</v>
      </c>
      <c r="G20" t="s">
        <v>62</v>
      </c>
    </row>
    <row r="21" spans="1:7" x14ac:dyDescent="0.25">
      <c r="A21" t="s">
        <v>23</v>
      </c>
      <c r="G21" t="s">
        <v>63</v>
      </c>
    </row>
    <row r="22" spans="1:7" x14ac:dyDescent="0.25">
      <c r="A22" t="s">
        <v>24</v>
      </c>
      <c r="G22" t="s">
        <v>64</v>
      </c>
    </row>
    <row r="23" spans="1:7" x14ac:dyDescent="0.25">
      <c r="G23" t="s">
        <v>65</v>
      </c>
    </row>
    <row r="24" spans="1:7" x14ac:dyDescent="0.25">
      <c r="A24" t="s">
        <v>40</v>
      </c>
      <c r="G24" t="s">
        <v>66</v>
      </c>
    </row>
    <row r="25" spans="1:7" x14ac:dyDescent="0.25">
      <c r="A25" t="s">
        <v>42</v>
      </c>
      <c r="G25" t="s">
        <v>67</v>
      </c>
    </row>
    <row r="26" spans="1:7" x14ac:dyDescent="0.25">
      <c r="A26" t="s">
        <v>41</v>
      </c>
      <c r="G26" t="s">
        <v>68</v>
      </c>
    </row>
    <row r="27" spans="1:7" x14ac:dyDescent="0.25">
      <c r="A27" t="s">
        <v>151</v>
      </c>
      <c r="G27" t="s">
        <v>69</v>
      </c>
    </row>
    <row r="28" spans="1:7" x14ac:dyDescent="0.25">
      <c r="G28" t="s">
        <v>70</v>
      </c>
    </row>
    <row r="29" spans="1:7" x14ac:dyDescent="0.25">
      <c r="G29" t="s">
        <v>71</v>
      </c>
    </row>
    <row r="30" spans="1:7" x14ac:dyDescent="0.25">
      <c r="G30" t="s">
        <v>72</v>
      </c>
    </row>
    <row r="31" spans="1:7" x14ac:dyDescent="0.25">
      <c r="G31" t="s">
        <v>73</v>
      </c>
    </row>
    <row r="32" spans="1:7" x14ac:dyDescent="0.25">
      <c r="G32" t="s">
        <v>74</v>
      </c>
    </row>
    <row r="33" spans="7:7" x14ac:dyDescent="0.25">
      <c r="G33" t="s">
        <v>75</v>
      </c>
    </row>
    <row r="34" spans="7:7" x14ac:dyDescent="0.25">
      <c r="G34" t="s">
        <v>76</v>
      </c>
    </row>
    <row r="35" spans="7:7" x14ac:dyDescent="0.25">
      <c r="G35" t="s">
        <v>77</v>
      </c>
    </row>
    <row r="36" spans="7:7" x14ac:dyDescent="0.25">
      <c r="G36" t="s">
        <v>78</v>
      </c>
    </row>
    <row r="37" spans="7:7" x14ac:dyDescent="0.25">
      <c r="G37" t="s">
        <v>79</v>
      </c>
    </row>
    <row r="38" spans="7:7" x14ac:dyDescent="0.25">
      <c r="G38" t="s">
        <v>80</v>
      </c>
    </row>
    <row r="39" spans="7:7" x14ac:dyDescent="0.25">
      <c r="G39" t="s">
        <v>81</v>
      </c>
    </row>
    <row r="40" spans="7:7" x14ac:dyDescent="0.25">
      <c r="G40" t="s">
        <v>82</v>
      </c>
    </row>
    <row r="41" spans="7:7" x14ac:dyDescent="0.25">
      <c r="G41" t="s">
        <v>83</v>
      </c>
    </row>
    <row r="42" spans="7:7" x14ac:dyDescent="0.25">
      <c r="G42" t="s">
        <v>84</v>
      </c>
    </row>
    <row r="43" spans="7:7" x14ac:dyDescent="0.25">
      <c r="G43" t="s">
        <v>85</v>
      </c>
    </row>
    <row r="44" spans="7:7" x14ac:dyDescent="0.25">
      <c r="G44" t="s">
        <v>86</v>
      </c>
    </row>
    <row r="45" spans="7:7" x14ac:dyDescent="0.25">
      <c r="G45" t="s">
        <v>87</v>
      </c>
    </row>
    <row r="46" spans="7:7" x14ac:dyDescent="0.25">
      <c r="G46" t="s">
        <v>88</v>
      </c>
    </row>
    <row r="47" spans="7:7" x14ac:dyDescent="0.25">
      <c r="G47" t="s">
        <v>89</v>
      </c>
    </row>
    <row r="48" spans="7:7" x14ac:dyDescent="0.25">
      <c r="G48" t="s">
        <v>90</v>
      </c>
    </row>
    <row r="49" spans="7:7" x14ac:dyDescent="0.25">
      <c r="G49" t="s">
        <v>91</v>
      </c>
    </row>
    <row r="50" spans="7:7" x14ac:dyDescent="0.25">
      <c r="G50" t="s">
        <v>92</v>
      </c>
    </row>
    <row r="51" spans="7:7" x14ac:dyDescent="0.25">
      <c r="G51" t="s">
        <v>93</v>
      </c>
    </row>
    <row r="52" spans="7:7" x14ac:dyDescent="0.25">
      <c r="G52" t="s">
        <v>94</v>
      </c>
    </row>
    <row r="53" spans="7:7" x14ac:dyDescent="0.25">
      <c r="G53" t="s">
        <v>95</v>
      </c>
    </row>
    <row r="54" spans="7:7" x14ac:dyDescent="0.25">
      <c r="G54" t="s">
        <v>96</v>
      </c>
    </row>
    <row r="55" spans="7:7" x14ac:dyDescent="0.25">
      <c r="G55" t="s">
        <v>97</v>
      </c>
    </row>
    <row r="56" spans="7:7" x14ac:dyDescent="0.25">
      <c r="G56" t="s">
        <v>98</v>
      </c>
    </row>
    <row r="57" spans="7:7" x14ac:dyDescent="0.25">
      <c r="G57" t="s">
        <v>99</v>
      </c>
    </row>
    <row r="58" spans="7:7" x14ac:dyDescent="0.25">
      <c r="G58" t="s">
        <v>100</v>
      </c>
    </row>
    <row r="59" spans="7:7" x14ac:dyDescent="0.25">
      <c r="G59" t="s">
        <v>101</v>
      </c>
    </row>
    <row r="60" spans="7:7" x14ac:dyDescent="0.25">
      <c r="G60" t="s">
        <v>102</v>
      </c>
    </row>
    <row r="61" spans="7:7" x14ac:dyDescent="0.25">
      <c r="G61" t="s">
        <v>103</v>
      </c>
    </row>
    <row r="62" spans="7:7" x14ac:dyDescent="0.25">
      <c r="G62" t="s">
        <v>104</v>
      </c>
    </row>
    <row r="63" spans="7:7" x14ac:dyDescent="0.25">
      <c r="G63" t="s">
        <v>105</v>
      </c>
    </row>
    <row r="64" spans="7:7" x14ac:dyDescent="0.25">
      <c r="G64" t="s">
        <v>106</v>
      </c>
    </row>
    <row r="65" spans="7:7" x14ac:dyDescent="0.25">
      <c r="G65" t="s">
        <v>107</v>
      </c>
    </row>
    <row r="66" spans="7:7" x14ac:dyDescent="0.25">
      <c r="G66" t="s">
        <v>108</v>
      </c>
    </row>
    <row r="67" spans="7:7" x14ac:dyDescent="0.25">
      <c r="G67" t="s">
        <v>109</v>
      </c>
    </row>
    <row r="68" spans="7:7" x14ac:dyDescent="0.25">
      <c r="G68" t="s">
        <v>110</v>
      </c>
    </row>
    <row r="69" spans="7:7" x14ac:dyDescent="0.25">
      <c r="G69" t="s">
        <v>111</v>
      </c>
    </row>
    <row r="70" spans="7:7" x14ac:dyDescent="0.25">
      <c r="G70" t="s">
        <v>112</v>
      </c>
    </row>
    <row r="71" spans="7:7" x14ac:dyDescent="0.25">
      <c r="G71" t="s">
        <v>113</v>
      </c>
    </row>
    <row r="72" spans="7:7" x14ac:dyDescent="0.25">
      <c r="G72" t="s">
        <v>114</v>
      </c>
    </row>
    <row r="73" spans="7:7" x14ac:dyDescent="0.25">
      <c r="G73" t="s">
        <v>115</v>
      </c>
    </row>
    <row r="74" spans="7:7" x14ac:dyDescent="0.25">
      <c r="G74" t="s">
        <v>116</v>
      </c>
    </row>
    <row r="75" spans="7:7" x14ac:dyDescent="0.25">
      <c r="G75" t="s">
        <v>117</v>
      </c>
    </row>
    <row r="76" spans="7:7" x14ac:dyDescent="0.25">
      <c r="G76" t="s">
        <v>118</v>
      </c>
    </row>
    <row r="77" spans="7:7" x14ac:dyDescent="0.25">
      <c r="G77" t="s">
        <v>119</v>
      </c>
    </row>
    <row r="78" spans="7:7" x14ac:dyDescent="0.25">
      <c r="G78" t="s">
        <v>120</v>
      </c>
    </row>
    <row r="79" spans="7:7" x14ac:dyDescent="0.25">
      <c r="G79" t="s">
        <v>121</v>
      </c>
    </row>
    <row r="80" spans="7:7" x14ac:dyDescent="0.25">
      <c r="G80" t="s">
        <v>122</v>
      </c>
    </row>
    <row r="81" spans="7:7" x14ac:dyDescent="0.25">
      <c r="G81" t="s">
        <v>123</v>
      </c>
    </row>
    <row r="82" spans="7:7" x14ac:dyDescent="0.25">
      <c r="G82" t="s">
        <v>124</v>
      </c>
    </row>
    <row r="83" spans="7:7" x14ac:dyDescent="0.25">
      <c r="G83" t="s">
        <v>125</v>
      </c>
    </row>
    <row r="84" spans="7:7" x14ac:dyDescent="0.25">
      <c r="G84" t="s">
        <v>126</v>
      </c>
    </row>
    <row r="85" spans="7:7" x14ac:dyDescent="0.25">
      <c r="G85" t="s">
        <v>127</v>
      </c>
    </row>
    <row r="86" spans="7:7" x14ac:dyDescent="0.25">
      <c r="G86" t="s">
        <v>128</v>
      </c>
    </row>
    <row r="87" spans="7:7" x14ac:dyDescent="0.25">
      <c r="G87" t="s">
        <v>129</v>
      </c>
    </row>
    <row r="88" spans="7:7" x14ac:dyDescent="0.25">
      <c r="G88" t="s">
        <v>130</v>
      </c>
    </row>
    <row r="89" spans="7:7" x14ac:dyDescent="0.25">
      <c r="G89" t="s">
        <v>131</v>
      </c>
    </row>
    <row r="90" spans="7:7" x14ac:dyDescent="0.25">
      <c r="G90" t="s">
        <v>132</v>
      </c>
    </row>
    <row r="91" spans="7:7" x14ac:dyDescent="0.25">
      <c r="G91" t="s">
        <v>133</v>
      </c>
    </row>
    <row r="92" spans="7:7" x14ac:dyDescent="0.25">
      <c r="G92" t="s">
        <v>134</v>
      </c>
    </row>
    <row r="93" spans="7:7" x14ac:dyDescent="0.25">
      <c r="G93" t="s">
        <v>135</v>
      </c>
    </row>
    <row r="94" spans="7:7" x14ac:dyDescent="0.25">
      <c r="G94" t="s">
        <v>136</v>
      </c>
    </row>
    <row r="95" spans="7:7" x14ac:dyDescent="0.25">
      <c r="G95" t="s">
        <v>137</v>
      </c>
    </row>
    <row r="96" spans="7:7" x14ac:dyDescent="0.25">
      <c r="G96" t="s">
        <v>138</v>
      </c>
    </row>
    <row r="97" spans="7:7" x14ac:dyDescent="0.25">
      <c r="G97" t="s">
        <v>139</v>
      </c>
    </row>
    <row r="98" spans="7:7" x14ac:dyDescent="0.25">
      <c r="G98" t="s">
        <v>140</v>
      </c>
    </row>
    <row r="99" spans="7:7" x14ac:dyDescent="0.25">
      <c r="G99" t="s">
        <v>141</v>
      </c>
    </row>
    <row r="100" spans="7:7" x14ac:dyDescent="0.25">
      <c r="G100" t="s">
        <v>142</v>
      </c>
    </row>
    <row r="101" spans="7:7" x14ac:dyDescent="0.25">
      <c r="G101" t="s">
        <v>143</v>
      </c>
    </row>
    <row r="102" spans="7:7" x14ac:dyDescent="0.25">
      <c r="G102" t="s">
        <v>144</v>
      </c>
    </row>
    <row r="103" spans="7:7" x14ac:dyDescent="0.25">
      <c r="G103" t="s">
        <v>145</v>
      </c>
    </row>
    <row r="104" spans="7:7" x14ac:dyDescent="0.25">
      <c r="G104" t="s">
        <v>146</v>
      </c>
    </row>
    <row r="105" spans="7:7" x14ac:dyDescent="0.25">
      <c r="G105" t="s">
        <v>147</v>
      </c>
    </row>
    <row r="106" spans="7:7" x14ac:dyDescent="0.25">
      <c r="G106" t="s">
        <v>148</v>
      </c>
    </row>
  </sheetData>
  <sheetProtection algorithmName="SHA-512" hashValue="Q1A/p20tecN9QtwrBsgrD0V3eC5686hNwEQYWralCgB9ZifTrW5KUeDIQt+yLrSG9IfSASU9q5f44zkt9WGCmg==" saltValue="Ws7uvcWNZzd5DwRTkzhW5w==" spinCount="100000" sheet="1" objects="1" scenarios="1"/>
  <sortState xmlns:xlrd2="http://schemas.microsoft.com/office/spreadsheetml/2017/richdata2" ref="G2:G106">
    <sortCondition ref="G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fitToPage="1"/>
  </sheetPr>
  <dimension ref="A1:AU86"/>
  <sheetViews>
    <sheetView showGridLines="0" workbookViewId="0">
      <selection activeCell="P54" sqref="P54:V54"/>
    </sheetView>
  </sheetViews>
  <sheetFormatPr defaultColWidth="3.7109375" defaultRowHeight="15" customHeight="1" x14ac:dyDescent="0.25"/>
  <cols>
    <col min="1" max="17" width="3.7109375" style="3"/>
    <col min="18" max="18" width="3.7109375" style="3" customWidth="1"/>
    <col min="19" max="19" width="3.7109375" style="3"/>
    <col min="20" max="20" width="3.7109375" style="3" customWidth="1"/>
    <col min="21" max="31" width="3.7109375" style="3"/>
    <col min="32" max="32" width="4.7109375" style="3" customWidth="1"/>
    <col min="33" max="33" width="3.7109375" style="3"/>
    <col min="34" max="34" width="7.85546875" style="3" bestFit="1" customWidth="1"/>
    <col min="35" max="35" width="3.7109375" style="3"/>
    <col min="36" max="36" width="5.5703125" style="3" bestFit="1" customWidth="1"/>
    <col min="37" max="38" width="3.7109375" style="3"/>
    <col min="39" max="39" width="7.85546875" style="3" bestFit="1" customWidth="1"/>
    <col min="40" max="16384" width="3.7109375" style="3"/>
  </cols>
  <sheetData>
    <row r="1" spans="1:47" ht="15" customHeight="1" x14ac:dyDescent="0.25">
      <c r="A1" s="59" t="s">
        <v>18</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row>
    <row r="2" spans="1:47" s="9" customFormat="1" ht="20.100000000000001" customHeight="1" x14ac:dyDescent="0.25">
      <c r="A2" s="73" t="s">
        <v>157</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row>
    <row r="3" spans="1:47" s="9" customFormat="1" ht="15" customHeight="1" x14ac:dyDescent="0.25">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row>
    <row r="4" spans="1:47" ht="25.5" customHeight="1" x14ac:dyDescent="0.25">
      <c r="A4" s="77" t="s">
        <v>158</v>
      </c>
      <c r="B4" s="78"/>
      <c r="C4" s="78"/>
      <c r="D4" s="78"/>
      <c r="E4" s="78"/>
      <c r="F4" s="78"/>
      <c r="G4" s="78"/>
      <c r="H4" s="78"/>
      <c r="I4" s="79"/>
      <c r="J4" s="83" t="s">
        <v>155</v>
      </c>
      <c r="K4" s="84"/>
      <c r="L4" s="84"/>
      <c r="M4" s="84"/>
      <c r="N4" s="84"/>
      <c r="O4" s="84"/>
      <c r="P4" s="84"/>
      <c r="Q4" s="84"/>
      <c r="R4" s="84"/>
      <c r="S4" s="84"/>
      <c r="T4" s="68"/>
      <c r="U4" s="69"/>
      <c r="V4" s="69"/>
      <c r="W4" s="69"/>
      <c r="X4" s="69"/>
      <c r="Y4" s="69"/>
      <c r="Z4" s="69"/>
      <c r="AA4" s="69"/>
      <c r="AB4" s="69"/>
      <c r="AC4" s="69"/>
      <c r="AD4" s="69"/>
    </row>
    <row r="5" spans="1:47" ht="15" customHeight="1" x14ac:dyDescent="0.25">
      <c r="A5" s="80" t="s">
        <v>171</v>
      </c>
      <c r="B5" s="81"/>
      <c r="C5" s="81"/>
      <c r="D5" s="81"/>
      <c r="E5" s="81"/>
      <c r="F5" s="81"/>
      <c r="G5" s="81"/>
      <c r="H5" s="81"/>
      <c r="I5" s="82"/>
      <c r="J5" s="70">
        <v>2023</v>
      </c>
      <c r="K5" s="71"/>
      <c r="L5" s="71"/>
      <c r="M5" s="71"/>
      <c r="N5" s="72"/>
      <c r="O5" s="66" t="e">
        <f>VLOOKUP(J5, Lists!E2:F14, 2)</f>
        <v>#N/A</v>
      </c>
      <c r="P5" s="67"/>
      <c r="Q5" s="67"/>
      <c r="R5" s="67"/>
      <c r="S5" s="67"/>
      <c r="T5" s="67"/>
      <c r="U5" s="67"/>
      <c r="V5" s="67"/>
      <c r="W5" s="67"/>
      <c r="X5" s="67"/>
      <c r="Y5" s="67"/>
      <c r="Z5" s="67"/>
      <c r="AA5" s="67"/>
      <c r="AB5" s="67"/>
      <c r="AC5" s="67"/>
      <c r="AD5" s="67"/>
    </row>
    <row r="6" spans="1:47" ht="15" customHeight="1" x14ac:dyDescent="0.25">
      <c r="A6" s="85" t="s">
        <v>172</v>
      </c>
      <c r="B6" s="86"/>
      <c r="C6" s="86"/>
      <c r="D6" s="86"/>
      <c r="E6" s="86"/>
      <c r="F6" s="86"/>
      <c r="G6" s="86"/>
      <c r="H6" s="86"/>
      <c r="I6" s="87"/>
      <c r="J6" s="74">
        <v>43203</v>
      </c>
      <c r="K6" s="75"/>
      <c r="L6" s="75"/>
      <c r="M6" s="75"/>
      <c r="N6" s="76"/>
      <c r="O6" s="65"/>
      <c r="P6" s="58"/>
      <c r="Q6" s="58"/>
      <c r="R6" s="58"/>
      <c r="S6" s="58"/>
      <c r="T6" s="58"/>
      <c r="U6" s="58"/>
      <c r="V6" s="58"/>
      <c r="W6" s="58"/>
      <c r="X6" s="58"/>
      <c r="Y6" s="58"/>
      <c r="Z6" s="58"/>
      <c r="AA6" s="58"/>
      <c r="AB6" s="58"/>
      <c r="AC6" s="58"/>
      <c r="AD6" s="58"/>
      <c r="AE6" s="14"/>
      <c r="AF6" s="14"/>
      <c r="AG6" s="14"/>
      <c r="AH6" s="14"/>
      <c r="AI6" s="14"/>
      <c r="AJ6" s="14"/>
      <c r="AK6" s="14"/>
      <c r="AL6" s="14"/>
      <c r="AM6" s="14"/>
      <c r="AN6" s="14"/>
      <c r="AO6" s="14"/>
      <c r="AP6" s="14"/>
      <c r="AQ6" s="14"/>
      <c r="AR6" s="14"/>
      <c r="AS6" s="14"/>
      <c r="AT6" s="14"/>
      <c r="AU6" s="14"/>
    </row>
    <row r="7" spans="1:47" ht="15" customHeight="1" x14ac:dyDescent="0.25">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row>
    <row r="8" spans="1:47" ht="15" customHeight="1" x14ac:dyDescent="0.25">
      <c r="A8" s="119" t="s">
        <v>177</v>
      </c>
      <c r="B8" s="120"/>
      <c r="C8" s="120"/>
      <c r="D8" s="120"/>
      <c r="E8" s="120"/>
      <c r="F8" s="120"/>
      <c r="G8" s="120"/>
      <c r="H8" s="120"/>
      <c r="I8" s="120"/>
      <c r="J8" s="120"/>
      <c r="K8" s="120"/>
      <c r="L8" s="121"/>
      <c r="M8" s="122" t="s">
        <v>150</v>
      </c>
      <c r="N8" s="123"/>
      <c r="O8" s="123"/>
      <c r="P8" s="123"/>
      <c r="Q8" s="123"/>
      <c r="R8" s="123"/>
      <c r="S8" s="123"/>
      <c r="T8" s="123"/>
      <c r="U8" s="123"/>
      <c r="V8" s="123"/>
      <c r="W8" s="123"/>
      <c r="X8" s="123"/>
      <c r="Y8" s="123"/>
      <c r="Z8" s="123"/>
      <c r="AA8" s="123"/>
      <c r="AB8" s="123"/>
      <c r="AC8" s="123"/>
      <c r="AD8" s="124"/>
    </row>
    <row r="9" spans="1:47" ht="15" customHeight="1" x14ac:dyDescent="0.25">
      <c r="A9" s="85" t="s">
        <v>176</v>
      </c>
      <c r="B9" s="86"/>
      <c r="C9" s="86"/>
      <c r="D9" s="86"/>
      <c r="E9" s="86"/>
      <c r="F9" s="86"/>
      <c r="G9" s="86"/>
      <c r="H9" s="86"/>
      <c r="I9" s="86"/>
      <c r="J9" s="86"/>
      <c r="K9" s="86"/>
      <c r="L9" s="87"/>
      <c r="M9" s="36" t="s">
        <v>89</v>
      </c>
      <c r="N9" s="37"/>
      <c r="O9" s="37"/>
      <c r="P9" s="37"/>
      <c r="Q9" s="37"/>
      <c r="R9" s="37"/>
      <c r="S9" s="37"/>
      <c r="T9" s="37"/>
      <c r="U9" s="37"/>
      <c r="V9" s="37"/>
      <c r="W9" s="37"/>
      <c r="X9" s="37"/>
      <c r="Y9" s="37"/>
      <c r="Z9" s="37"/>
      <c r="AA9" s="37"/>
      <c r="AB9" s="37"/>
      <c r="AC9" s="37"/>
      <c r="AD9" s="38"/>
    </row>
    <row r="10" spans="1:47" ht="15" customHeight="1" x14ac:dyDescent="0.25">
      <c r="A10" s="85" t="s">
        <v>178</v>
      </c>
      <c r="B10" s="86"/>
      <c r="C10" s="86"/>
      <c r="D10" s="86"/>
      <c r="E10" s="86"/>
      <c r="F10" s="86"/>
      <c r="G10" s="86"/>
      <c r="H10" s="86"/>
      <c r="I10" s="86"/>
      <c r="J10" s="86"/>
      <c r="K10" s="86"/>
      <c r="L10" s="87"/>
      <c r="M10" s="36">
        <v>2500</v>
      </c>
      <c r="N10" s="37"/>
      <c r="O10" s="37"/>
      <c r="P10" s="37"/>
      <c r="Q10" s="37"/>
      <c r="R10" s="37"/>
      <c r="S10" s="37"/>
      <c r="T10" s="37"/>
      <c r="U10" s="37"/>
      <c r="V10" s="37"/>
      <c r="W10" s="37"/>
      <c r="X10" s="37"/>
      <c r="Y10" s="37"/>
      <c r="Z10" s="37"/>
      <c r="AA10" s="37"/>
      <c r="AB10" s="37"/>
      <c r="AC10" s="37"/>
      <c r="AD10" s="38"/>
    </row>
    <row r="11" spans="1:47" ht="15" customHeight="1" x14ac:dyDescent="0.25">
      <c r="A11" s="85" t="s">
        <v>199</v>
      </c>
      <c r="B11" s="86"/>
      <c r="C11" s="86"/>
      <c r="D11" s="86"/>
      <c r="E11" s="86"/>
      <c r="F11" s="86"/>
      <c r="G11" s="86"/>
      <c r="H11" s="86"/>
      <c r="I11" s="86"/>
      <c r="J11" s="86"/>
      <c r="K11" s="86"/>
      <c r="L11" s="86"/>
      <c r="M11" s="36" t="s">
        <v>159</v>
      </c>
      <c r="N11" s="37"/>
      <c r="O11" s="37"/>
      <c r="P11" s="37"/>
      <c r="Q11" s="37"/>
      <c r="R11" s="37"/>
      <c r="S11" s="37"/>
      <c r="T11" s="37"/>
      <c r="U11" s="37"/>
      <c r="V11" s="37"/>
      <c r="W11" s="37"/>
      <c r="X11" s="37"/>
      <c r="Y11" s="37"/>
      <c r="Z11" s="37"/>
      <c r="AA11" s="37"/>
      <c r="AB11" s="37"/>
      <c r="AC11" s="37"/>
      <c r="AD11" s="38"/>
    </row>
    <row r="12" spans="1:47" ht="15" customHeight="1" x14ac:dyDescent="0.25">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row>
    <row r="13" spans="1:47" ht="15" customHeight="1" x14ac:dyDescent="0.25">
      <c r="A13" s="85" t="s">
        <v>173</v>
      </c>
      <c r="B13" s="86"/>
      <c r="C13" s="86"/>
      <c r="D13" s="86"/>
      <c r="E13" s="86"/>
      <c r="F13" s="86"/>
      <c r="G13" s="86"/>
      <c r="H13" s="86"/>
      <c r="I13" s="86"/>
      <c r="J13" s="86"/>
      <c r="K13" s="86"/>
      <c r="L13" s="87"/>
      <c r="M13" s="36" t="s">
        <v>174</v>
      </c>
      <c r="N13" s="37"/>
      <c r="O13" s="37"/>
      <c r="P13" s="37"/>
      <c r="Q13" s="37"/>
      <c r="R13" s="37"/>
      <c r="S13" s="37"/>
      <c r="T13" s="37"/>
      <c r="U13" s="37"/>
      <c r="V13" s="37"/>
      <c r="W13" s="37"/>
      <c r="X13" s="37"/>
      <c r="Y13" s="37"/>
      <c r="Z13" s="37"/>
      <c r="AA13" s="37"/>
      <c r="AB13" s="37"/>
      <c r="AC13" s="37"/>
      <c r="AD13" s="38"/>
    </row>
    <row r="14" spans="1:47" ht="15" customHeight="1" x14ac:dyDescent="0.25">
      <c r="A14" s="85" t="s">
        <v>161</v>
      </c>
      <c r="B14" s="86"/>
      <c r="C14" s="86"/>
      <c r="D14" s="86"/>
      <c r="E14" s="86"/>
      <c r="F14" s="86"/>
      <c r="G14" s="86"/>
      <c r="H14" s="86"/>
      <c r="I14" s="86"/>
      <c r="J14" s="86"/>
      <c r="K14" s="86"/>
      <c r="L14" s="87"/>
      <c r="M14" s="36" t="s">
        <v>175</v>
      </c>
      <c r="N14" s="37"/>
      <c r="O14" s="37"/>
      <c r="P14" s="37"/>
      <c r="Q14" s="37"/>
      <c r="R14" s="37"/>
      <c r="S14" s="37"/>
      <c r="T14" s="37"/>
      <c r="U14" s="37"/>
      <c r="V14" s="37"/>
      <c r="W14" s="37"/>
      <c r="X14" s="37"/>
      <c r="Y14" s="37"/>
      <c r="Z14" s="37"/>
      <c r="AA14" s="37"/>
      <c r="AB14" s="37"/>
      <c r="AC14" s="37"/>
      <c r="AD14" s="38"/>
    </row>
    <row r="15" spans="1:47" ht="15" customHeight="1" x14ac:dyDescent="0.25">
      <c r="A15" s="85" t="s">
        <v>162</v>
      </c>
      <c r="B15" s="86"/>
      <c r="C15" s="86"/>
      <c r="D15" s="86"/>
      <c r="E15" s="86"/>
      <c r="F15" s="86"/>
      <c r="G15" s="86"/>
      <c r="H15" s="86"/>
      <c r="I15" s="86"/>
      <c r="J15" s="86"/>
      <c r="K15" s="86"/>
      <c r="L15" s="87"/>
      <c r="M15" s="36" t="s">
        <v>164</v>
      </c>
      <c r="N15" s="37"/>
      <c r="O15" s="37"/>
      <c r="P15" s="37"/>
      <c r="Q15" s="37"/>
      <c r="R15" s="37"/>
      <c r="S15" s="37"/>
      <c r="T15" s="37"/>
      <c r="U15" s="37"/>
      <c r="V15" s="37"/>
      <c r="W15" s="37"/>
      <c r="X15" s="37"/>
      <c r="Y15" s="37"/>
      <c r="Z15" s="37"/>
      <c r="AA15" s="37"/>
      <c r="AB15" s="37"/>
      <c r="AC15" s="37"/>
      <c r="AD15" s="38"/>
    </row>
    <row r="16" spans="1:47" ht="15" customHeight="1" x14ac:dyDescent="0.25">
      <c r="A16" s="85" t="s">
        <v>163</v>
      </c>
      <c r="B16" s="86"/>
      <c r="C16" s="86"/>
      <c r="D16" s="86"/>
      <c r="E16" s="86"/>
      <c r="F16" s="86"/>
      <c r="G16" s="86"/>
      <c r="H16" s="86"/>
      <c r="I16" s="86"/>
      <c r="J16" s="86"/>
      <c r="K16" s="86"/>
      <c r="L16" s="87"/>
      <c r="M16" s="88" t="s">
        <v>165</v>
      </c>
      <c r="N16" s="89"/>
      <c r="O16" s="89"/>
      <c r="P16" s="89"/>
      <c r="Q16" s="89"/>
      <c r="R16" s="89"/>
      <c r="S16" s="89"/>
      <c r="T16" s="89"/>
      <c r="U16" s="89"/>
      <c r="V16" s="89"/>
      <c r="W16" s="89"/>
      <c r="X16" s="89"/>
      <c r="Y16" s="89"/>
      <c r="Z16" s="89"/>
      <c r="AA16" s="89"/>
      <c r="AB16" s="89"/>
      <c r="AC16" s="89"/>
      <c r="AD16" s="90"/>
    </row>
    <row r="17" spans="1:30" ht="15" customHeight="1" x14ac:dyDescent="0.25">
      <c r="A17" s="135" t="s">
        <v>226</v>
      </c>
      <c r="B17" s="136"/>
      <c r="C17" s="136"/>
      <c r="D17" s="136"/>
      <c r="E17" s="136"/>
      <c r="F17" s="136"/>
      <c r="G17" s="136"/>
      <c r="H17" s="136"/>
      <c r="I17" s="136"/>
      <c r="J17" s="136"/>
      <c r="K17" s="136"/>
      <c r="L17" s="137"/>
      <c r="M17" s="138">
        <v>23408</v>
      </c>
      <c r="N17" s="139"/>
      <c r="O17" s="139"/>
      <c r="P17" s="139"/>
      <c r="Q17" s="139"/>
      <c r="R17" s="139"/>
      <c r="S17" s="139"/>
      <c r="T17" s="139"/>
      <c r="U17" s="139"/>
      <c r="V17" s="139"/>
      <c r="W17" s="139"/>
      <c r="X17" s="139"/>
      <c r="Y17" s="139"/>
      <c r="Z17" s="139"/>
      <c r="AA17" s="139"/>
      <c r="AB17" s="139"/>
      <c r="AC17" s="139"/>
      <c r="AD17" s="140"/>
    </row>
    <row r="18" spans="1:30" ht="15" customHeight="1" x14ac:dyDescent="0.25">
      <c r="A18" s="85" t="s">
        <v>227</v>
      </c>
      <c r="B18" s="86"/>
      <c r="C18" s="86"/>
      <c r="D18" s="86"/>
      <c r="E18" s="86"/>
      <c r="F18" s="86"/>
      <c r="G18" s="86"/>
      <c r="H18" s="86"/>
      <c r="I18" s="86"/>
      <c r="J18" s="86"/>
      <c r="K18" s="86"/>
      <c r="L18" s="87"/>
      <c r="M18" s="138"/>
      <c r="N18" s="139"/>
      <c r="O18" s="139"/>
      <c r="P18" s="139"/>
      <c r="Q18" s="139"/>
      <c r="R18" s="139"/>
      <c r="S18" s="139"/>
      <c r="T18" s="139"/>
      <c r="U18" s="139"/>
      <c r="V18" s="139"/>
      <c r="W18" s="139"/>
      <c r="X18" s="139"/>
      <c r="Y18" s="139"/>
      <c r="Z18" s="139"/>
      <c r="AA18" s="139"/>
      <c r="AB18" s="139"/>
      <c r="AC18" s="139"/>
      <c r="AD18" s="140"/>
    </row>
    <row r="19" spans="1:30" ht="15" customHeight="1" x14ac:dyDescent="0.25">
      <c r="A19" s="60"/>
      <c r="B19" s="60"/>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row>
    <row r="20" spans="1:30" ht="15" customHeight="1" x14ac:dyDescent="0.25">
      <c r="A20" s="39" t="s">
        <v>179</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1"/>
    </row>
    <row r="21" spans="1:30" ht="15" customHeight="1" x14ac:dyDescent="0.25">
      <c r="A21" s="125" t="s">
        <v>201</v>
      </c>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7"/>
    </row>
    <row r="22" spans="1:30" ht="15" customHeight="1" x14ac:dyDescent="0.25">
      <c r="A22" s="128"/>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30"/>
    </row>
    <row r="23" spans="1:30" ht="15" customHeight="1" x14ac:dyDescent="0.25">
      <c r="A23" s="39" t="s">
        <v>180</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1"/>
    </row>
    <row r="24" spans="1:30" ht="15" customHeight="1" x14ac:dyDescent="0.25">
      <c r="A24" s="42" t="s">
        <v>200</v>
      </c>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4"/>
    </row>
    <row r="25" spans="1:30" ht="15" customHeight="1" x14ac:dyDescent="0.25">
      <c r="A25" s="45"/>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7"/>
    </row>
    <row r="26" spans="1:30" ht="15" customHeight="1" x14ac:dyDescent="0.25">
      <c r="A26" s="45"/>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7"/>
    </row>
    <row r="27" spans="1:30" ht="15" customHeight="1" x14ac:dyDescent="0.25">
      <c r="A27" s="45"/>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7"/>
    </row>
    <row r="28" spans="1:30" ht="15" customHeight="1" x14ac:dyDescent="0.25">
      <c r="A28" s="48"/>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50"/>
    </row>
    <row r="29" spans="1:30" ht="15" customHeight="1" x14ac:dyDescent="0.25">
      <c r="A29" s="119" t="s">
        <v>37</v>
      </c>
      <c r="B29" s="120"/>
      <c r="C29" s="120"/>
      <c r="D29" s="120"/>
      <c r="E29" s="120"/>
      <c r="F29" s="120"/>
      <c r="G29" s="120"/>
      <c r="H29" s="134">
        <v>3.1415926535900001</v>
      </c>
      <c r="I29" s="134"/>
      <c r="J29" s="134"/>
      <c r="K29" s="40" t="s">
        <v>36</v>
      </c>
      <c r="L29" s="41"/>
      <c r="M29" s="61"/>
      <c r="N29" s="62"/>
      <c r="O29" s="62"/>
      <c r="P29" s="62"/>
      <c r="Q29" s="62"/>
      <c r="R29" s="62"/>
      <c r="S29" s="62"/>
      <c r="T29" s="62"/>
      <c r="U29" s="62"/>
      <c r="V29" s="62"/>
      <c r="W29" s="62"/>
      <c r="X29" s="62"/>
      <c r="Y29" s="62"/>
      <c r="Z29" s="62"/>
      <c r="AA29" s="62"/>
      <c r="AB29" s="62"/>
      <c r="AC29" s="62"/>
      <c r="AD29" s="62"/>
    </row>
    <row r="30" spans="1:30" ht="15" customHeight="1" x14ac:dyDescent="0.25">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row>
    <row r="31" spans="1:30" ht="15" customHeight="1" x14ac:dyDescent="0.25">
      <c r="A31" s="131" t="s">
        <v>19</v>
      </c>
      <c r="B31" s="132"/>
      <c r="C31" s="132"/>
      <c r="D31" s="132"/>
      <c r="E31" s="132"/>
      <c r="F31" s="132"/>
      <c r="G31" s="132"/>
      <c r="H31" s="133"/>
      <c r="I31" s="131" t="s">
        <v>20</v>
      </c>
      <c r="J31" s="132"/>
      <c r="K31" s="132"/>
      <c r="L31" s="132"/>
      <c r="M31" s="132"/>
      <c r="N31" s="132"/>
      <c r="O31" s="132"/>
      <c r="P31" s="133"/>
      <c r="Q31" s="131" t="s">
        <v>21</v>
      </c>
      <c r="R31" s="132"/>
      <c r="S31" s="132"/>
      <c r="T31" s="133"/>
      <c r="U31" s="131" t="s">
        <v>152</v>
      </c>
      <c r="V31" s="132"/>
      <c r="W31" s="132"/>
      <c r="X31" s="132"/>
      <c r="Y31" s="132"/>
      <c r="Z31" s="132"/>
      <c r="AA31" s="132"/>
      <c r="AB31" s="132"/>
      <c r="AC31" s="132"/>
      <c r="AD31" s="133"/>
    </row>
    <row r="32" spans="1:30" ht="15" customHeight="1" x14ac:dyDescent="0.25">
      <c r="A32" s="91" t="s">
        <v>23</v>
      </c>
      <c r="B32" s="92"/>
      <c r="C32" s="92"/>
      <c r="D32" s="92"/>
      <c r="E32" s="92"/>
      <c r="F32" s="92"/>
      <c r="G32" s="92"/>
      <c r="H32" s="93"/>
      <c r="I32" s="91" t="s">
        <v>160</v>
      </c>
      <c r="J32" s="92"/>
      <c r="K32" s="92"/>
      <c r="L32" s="92"/>
      <c r="M32" s="92"/>
      <c r="N32" s="92"/>
      <c r="O32" s="92"/>
      <c r="P32" s="93"/>
      <c r="Q32" s="91">
        <v>1</v>
      </c>
      <c r="R32" s="92"/>
      <c r="S32" s="92"/>
      <c r="T32" s="93"/>
      <c r="U32" s="91" t="s">
        <v>40</v>
      </c>
      <c r="V32" s="92"/>
      <c r="W32" s="92"/>
      <c r="X32" s="92"/>
      <c r="Y32" s="92"/>
      <c r="Z32" s="92"/>
      <c r="AA32" s="92"/>
      <c r="AB32" s="92"/>
      <c r="AC32" s="92"/>
      <c r="AD32" s="93"/>
    </row>
    <row r="33" spans="1:32" ht="15" customHeight="1" x14ac:dyDescent="0.25">
      <c r="A33" s="91"/>
      <c r="B33" s="92"/>
      <c r="C33" s="92"/>
      <c r="D33" s="92"/>
      <c r="E33" s="92"/>
      <c r="F33" s="92"/>
      <c r="G33" s="92"/>
      <c r="H33" s="93"/>
      <c r="I33" s="91"/>
      <c r="J33" s="92"/>
      <c r="K33" s="92"/>
      <c r="L33" s="92"/>
      <c r="M33" s="92"/>
      <c r="N33" s="92"/>
      <c r="O33" s="92"/>
      <c r="P33" s="93"/>
      <c r="Q33" s="91"/>
      <c r="R33" s="92"/>
      <c r="S33" s="92"/>
      <c r="T33" s="93"/>
      <c r="U33" s="91"/>
      <c r="V33" s="92"/>
      <c r="W33" s="92"/>
      <c r="X33" s="92"/>
      <c r="Y33" s="92"/>
      <c r="Z33" s="92"/>
      <c r="AA33" s="92"/>
      <c r="AB33" s="92"/>
      <c r="AC33" s="92"/>
      <c r="AD33" s="93"/>
    </row>
    <row r="34" spans="1:32" ht="15" customHeight="1" x14ac:dyDescent="0.25">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row>
    <row r="35" spans="1:32" ht="15" customHeight="1" x14ac:dyDescent="0.25">
      <c r="A35" s="39" t="s">
        <v>25</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1"/>
      <c r="AE35" s="15"/>
      <c r="AF35" s="15"/>
    </row>
    <row r="36" spans="1:32" ht="15" customHeight="1" x14ac:dyDescent="0.25">
      <c r="A36" s="179"/>
      <c r="B36" s="180"/>
      <c r="C36" s="180"/>
      <c r="D36" s="180"/>
      <c r="E36" s="180"/>
      <c r="F36" s="180"/>
      <c r="G36" s="180"/>
      <c r="H36" s="180"/>
      <c r="I36" s="180"/>
      <c r="J36" s="180"/>
      <c r="K36" s="181"/>
      <c r="L36" s="108" t="s">
        <v>27</v>
      </c>
      <c r="M36" s="109"/>
      <c r="N36" s="109"/>
      <c r="O36" s="109"/>
      <c r="P36" s="110"/>
      <c r="Q36" s="108" t="s">
        <v>28</v>
      </c>
      <c r="R36" s="109"/>
      <c r="S36" s="109"/>
      <c r="T36" s="109"/>
      <c r="U36" s="110"/>
      <c r="V36" s="108" t="s">
        <v>29</v>
      </c>
      <c r="W36" s="109"/>
      <c r="X36" s="109"/>
      <c r="Y36" s="109"/>
      <c r="Z36" s="110"/>
      <c r="AA36" s="100" t="s">
        <v>206</v>
      </c>
      <c r="AB36" s="101"/>
      <c r="AC36" s="101"/>
      <c r="AD36" s="102"/>
    </row>
    <row r="37" spans="1:32" ht="15" customHeight="1" x14ac:dyDescent="0.25">
      <c r="A37" s="105" t="s">
        <v>168</v>
      </c>
      <c r="B37" s="106"/>
      <c r="C37" s="106"/>
      <c r="D37" s="106"/>
      <c r="E37" s="106"/>
      <c r="F37" s="106"/>
      <c r="G37" s="106"/>
      <c r="H37" s="106"/>
      <c r="I37" s="106"/>
      <c r="J37" s="106"/>
      <c r="K37" s="107"/>
      <c r="L37" s="111">
        <v>80000</v>
      </c>
      <c r="M37" s="112"/>
      <c r="N37" s="112"/>
      <c r="O37" s="112"/>
      <c r="P37" s="113"/>
      <c r="Q37" s="111">
        <v>0</v>
      </c>
      <c r="R37" s="112"/>
      <c r="S37" s="112"/>
      <c r="T37" s="112"/>
      <c r="U37" s="113"/>
      <c r="V37" s="116">
        <f>L37+Q37</f>
        <v>80000</v>
      </c>
      <c r="W37" s="117"/>
      <c r="X37" s="117"/>
      <c r="Y37" s="117"/>
      <c r="Z37" s="118"/>
      <c r="AA37" s="158" t="str">
        <f>IF(AND(T58="NO", L37&gt;0), "***", "")</f>
        <v/>
      </c>
      <c r="AB37" s="158"/>
      <c r="AC37" s="158"/>
      <c r="AD37" s="158"/>
      <c r="AE37" s="16"/>
      <c r="AF37" s="16"/>
    </row>
    <row r="38" spans="1:32" ht="15" customHeight="1" x14ac:dyDescent="0.25">
      <c r="A38" s="105" t="s">
        <v>26</v>
      </c>
      <c r="B38" s="106"/>
      <c r="C38" s="106"/>
      <c r="D38" s="106"/>
      <c r="E38" s="106"/>
      <c r="F38" s="106"/>
      <c r="G38" s="106"/>
      <c r="H38" s="106"/>
      <c r="I38" s="106"/>
      <c r="J38" s="106"/>
      <c r="K38" s="107"/>
      <c r="L38" s="111">
        <v>80000</v>
      </c>
      <c r="M38" s="112"/>
      <c r="N38" s="112"/>
      <c r="O38" s="112"/>
      <c r="P38" s="113"/>
      <c r="Q38" s="111">
        <v>0</v>
      </c>
      <c r="R38" s="112"/>
      <c r="S38" s="112"/>
      <c r="T38" s="112"/>
      <c r="U38" s="113"/>
      <c r="V38" s="116">
        <f>L38+Q38</f>
        <v>80000</v>
      </c>
      <c r="W38" s="117"/>
      <c r="X38" s="117"/>
      <c r="Y38" s="117"/>
      <c r="Z38" s="118"/>
      <c r="AA38" s="103"/>
      <c r="AB38" s="60"/>
      <c r="AC38" s="60"/>
      <c r="AD38" s="104"/>
    </row>
    <row r="39" spans="1:32" ht="15" customHeight="1" x14ac:dyDescent="0.25">
      <c r="A39" s="105" t="s">
        <v>167</v>
      </c>
      <c r="B39" s="106"/>
      <c r="C39" s="106"/>
      <c r="D39" s="106"/>
      <c r="E39" s="106"/>
      <c r="F39" s="106"/>
      <c r="G39" s="106"/>
      <c r="H39" s="106"/>
      <c r="I39" s="106"/>
      <c r="J39" s="106"/>
      <c r="K39" s="107"/>
      <c r="L39" s="111">
        <v>10000</v>
      </c>
      <c r="M39" s="112"/>
      <c r="N39" s="112"/>
      <c r="O39" s="112"/>
      <c r="P39" s="113"/>
      <c r="Q39" s="111">
        <v>0</v>
      </c>
      <c r="R39" s="112"/>
      <c r="S39" s="112"/>
      <c r="T39" s="112"/>
      <c r="U39" s="113"/>
      <c r="V39" s="116">
        <f t="shared" ref="V39:V41" si="0">L39+Q39</f>
        <v>10000</v>
      </c>
      <c r="W39" s="117"/>
      <c r="X39" s="117"/>
      <c r="Y39" s="117"/>
      <c r="Z39" s="118"/>
      <c r="AA39" s="158" t="str">
        <f>IF(AND(T59="NO", L39&gt;0), "***", "")</f>
        <v>***</v>
      </c>
      <c r="AB39" s="158"/>
      <c r="AC39" s="158"/>
      <c r="AD39" s="158"/>
      <c r="AE39" s="16"/>
      <c r="AF39" s="16"/>
    </row>
    <row r="40" spans="1:32" ht="15" customHeight="1" x14ac:dyDescent="0.25">
      <c r="A40" s="105" t="s">
        <v>166</v>
      </c>
      <c r="B40" s="106"/>
      <c r="C40" s="106"/>
      <c r="D40" s="106"/>
      <c r="E40" s="106"/>
      <c r="F40" s="106"/>
      <c r="G40" s="106"/>
      <c r="H40" s="106"/>
      <c r="I40" s="106"/>
      <c r="J40" s="106"/>
      <c r="K40" s="107"/>
      <c r="L40" s="111">
        <v>0</v>
      </c>
      <c r="M40" s="112"/>
      <c r="N40" s="112"/>
      <c r="O40" s="112"/>
      <c r="P40" s="113"/>
      <c r="Q40" s="111">
        <v>15000</v>
      </c>
      <c r="R40" s="112"/>
      <c r="S40" s="112"/>
      <c r="T40" s="112"/>
      <c r="U40" s="113"/>
      <c r="V40" s="116">
        <f>L40+Q40</f>
        <v>15000</v>
      </c>
      <c r="W40" s="117"/>
      <c r="X40" s="117"/>
      <c r="Y40" s="117"/>
      <c r="Z40" s="118"/>
      <c r="AA40" s="158" t="str">
        <f>IF(AND(T60="NO", L40&gt;0), "***", "")</f>
        <v/>
      </c>
      <c r="AB40" s="158"/>
      <c r="AC40" s="158"/>
      <c r="AD40" s="158"/>
      <c r="AE40" s="16"/>
      <c r="AF40" s="16"/>
    </row>
    <row r="41" spans="1:32" ht="15" customHeight="1" x14ac:dyDescent="0.25">
      <c r="A41" s="30" t="s">
        <v>30</v>
      </c>
      <c r="B41" s="31"/>
      <c r="C41" s="31"/>
      <c r="D41" s="31"/>
      <c r="E41" s="31"/>
      <c r="F41" s="31"/>
      <c r="G41" s="31"/>
      <c r="H41" s="31"/>
      <c r="I41" s="31"/>
      <c r="J41" s="31"/>
      <c r="K41" s="32"/>
      <c r="L41" s="155">
        <f>SUM(L42:P49)</f>
        <v>775000</v>
      </c>
      <c r="M41" s="156"/>
      <c r="N41" s="156"/>
      <c r="O41" s="156"/>
      <c r="P41" s="157"/>
      <c r="Q41" s="155">
        <f>SUM(Q42:U49)</f>
        <v>0</v>
      </c>
      <c r="R41" s="156"/>
      <c r="S41" s="156"/>
      <c r="T41" s="156"/>
      <c r="U41" s="157"/>
      <c r="V41" s="155">
        <f t="shared" si="0"/>
        <v>775000</v>
      </c>
      <c r="W41" s="156"/>
      <c r="X41" s="156"/>
      <c r="Y41" s="156"/>
      <c r="Z41" s="157"/>
      <c r="AA41" s="55"/>
      <c r="AB41" s="55"/>
      <c r="AC41" s="55"/>
      <c r="AD41" s="55"/>
    </row>
    <row r="42" spans="1:32" ht="15" customHeight="1" x14ac:dyDescent="0.25">
      <c r="B42" s="173" t="s">
        <v>1</v>
      </c>
      <c r="C42" s="174"/>
      <c r="D42" s="174"/>
      <c r="E42" s="174"/>
      <c r="F42" s="174"/>
      <c r="G42" s="174"/>
      <c r="H42" s="174"/>
      <c r="I42" s="174"/>
      <c r="J42" s="174"/>
      <c r="K42" s="175"/>
      <c r="L42" s="111">
        <v>225000</v>
      </c>
      <c r="M42" s="112"/>
      <c r="N42" s="112"/>
      <c r="O42" s="112"/>
      <c r="P42" s="113"/>
      <c r="Q42" s="111">
        <v>0</v>
      </c>
      <c r="R42" s="112"/>
      <c r="S42" s="112"/>
      <c r="T42" s="112"/>
      <c r="U42" s="113"/>
      <c r="V42" s="116">
        <f t="shared" ref="V42:V49" si="1">L42+Q42</f>
        <v>225000</v>
      </c>
      <c r="W42" s="117"/>
      <c r="X42" s="117"/>
      <c r="Y42" s="117"/>
      <c r="Z42" s="118"/>
      <c r="AA42" s="58"/>
      <c r="AB42" s="58"/>
      <c r="AC42" s="58"/>
      <c r="AD42" s="58"/>
    </row>
    <row r="43" spans="1:32" ht="15" customHeight="1" x14ac:dyDescent="0.25">
      <c r="B43" s="36" t="s">
        <v>2</v>
      </c>
      <c r="C43" s="37"/>
      <c r="D43" s="37"/>
      <c r="E43" s="37"/>
      <c r="F43" s="37"/>
      <c r="G43" s="37"/>
      <c r="H43" s="37"/>
      <c r="I43" s="37"/>
      <c r="J43" s="37"/>
      <c r="K43" s="38"/>
      <c r="L43" s="111">
        <v>325000</v>
      </c>
      <c r="M43" s="112"/>
      <c r="N43" s="112"/>
      <c r="O43" s="112"/>
      <c r="P43" s="113"/>
      <c r="Q43" s="111">
        <v>0</v>
      </c>
      <c r="R43" s="112"/>
      <c r="S43" s="112"/>
      <c r="T43" s="112"/>
      <c r="U43" s="113"/>
      <c r="V43" s="116">
        <f t="shared" si="1"/>
        <v>325000</v>
      </c>
      <c r="W43" s="117"/>
      <c r="X43" s="117"/>
      <c r="Y43" s="117"/>
      <c r="Z43" s="118"/>
      <c r="AA43" s="58"/>
      <c r="AB43" s="58"/>
      <c r="AC43" s="58"/>
      <c r="AD43" s="58"/>
    </row>
    <row r="44" spans="1:32" ht="15" customHeight="1" x14ac:dyDescent="0.25">
      <c r="B44" s="36" t="s">
        <v>3</v>
      </c>
      <c r="C44" s="37"/>
      <c r="D44" s="37"/>
      <c r="E44" s="37"/>
      <c r="F44" s="37"/>
      <c r="G44" s="37"/>
      <c r="H44" s="37"/>
      <c r="I44" s="37"/>
      <c r="J44" s="37"/>
      <c r="K44" s="38"/>
      <c r="L44" s="111">
        <v>100000</v>
      </c>
      <c r="M44" s="112"/>
      <c r="N44" s="112"/>
      <c r="O44" s="112"/>
      <c r="P44" s="113"/>
      <c r="Q44" s="111">
        <v>0</v>
      </c>
      <c r="R44" s="112"/>
      <c r="S44" s="112"/>
      <c r="T44" s="112"/>
      <c r="U44" s="113"/>
      <c r="V44" s="116">
        <f t="shared" si="1"/>
        <v>100000</v>
      </c>
      <c r="W44" s="117"/>
      <c r="X44" s="117"/>
      <c r="Y44" s="117"/>
      <c r="Z44" s="118"/>
      <c r="AA44" s="58"/>
      <c r="AB44" s="58"/>
      <c r="AC44" s="58"/>
      <c r="AD44" s="58"/>
    </row>
    <row r="45" spans="1:32" ht="15" customHeight="1" x14ac:dyDescent="0.25">
      <c r="B45" s="36" t="s">
        <v>13</v>
      </c>
      <c r="C45" s="37"/>
      <c r="D45" s="37"/>
      <c r="E45" s="37"/>
      <c r="F45" s="37"/>
      <c r="G45" s="37"/>
      <c r="H45" s="37"/>
      <c r="I45" s="37"/>
      <c r="J45" s="37"/>
      <c r="K45" s="38"/>
      <c r="L45" s="111">
        <v>50000</v>
      </c>
      <c r="M45" s="112"/>
      <c r="N45" s="112"/>
      <c r="O45" s="112"/>
      <c r="P45" s="113"/>
      <c r="Q45" s="111">
        <v>0</v>
      </c>
      <c r="R45" s="112"/>
      <c r="S45" s="112"/>
      <c r="T45" s="112"/>
      <c r="U45" s="113"/>
      <c r="V45" s="116">
        <f t="shared" si="1"/>
        <v>50000</v>
      </c>
      <c r="W45" s="117"/>
      <c r="X45" s="117"/>
      <c r="Y45" s="117"/>
      <c r="Z45" s="118"/>
      <c r="AA45" s="58"/>
      <c r="AB45" s="58"/>
      <c r="AC45" s="58"/>
      <c r="AD45" s="58"/>
    </row>
    <row r="46" spans="1:32" ht="15" customHeight="1" x14ac:dyDescent="0.25">
      <c r="B46" s="36" t="s">
        <v>11</v>
      </c>
      <c r="C46" s="37"/>
      <c r="D46" s="37"/>
      <c r="E46" s="37"/>
      <c r="F46" s="37"/>
      <c r="G46" s="37"/>
      <c r="H46" s="37"/>
      <c r="I46" s="37"/>
      <c r="J46" s="37"/>
      <c r="K46" s="38"/>
      <c r="L46" s="111">
        <v>50000</v>
      </c>
      <c r="M46" s="112"/>
      <c r="N46" s="112"/>
      <c r="O46" s="112"/>
      <c r="P46" s="113"/>
      <c r="Q46" s="111">
        <v>0</v>
      </c>
      <c r="R46" s="112"/>
      <c r="S46" s="112"/>
      <c r="T46" s="112"/>
      <c r="U46" s="113"/>
      <c r="V46" s="116">
        <f t="shared" si="1"/>
        <v>50000</v>
      </c>
      <c r="W46" s="117"/>
      <c r="X46" s="117"/>
      <c r="Y46" s="117"/>
      <c r="Z46" s="118"/>
      <c r="AA46" s="58"/>
      <c r="AB46" s="58"/>
      <c r="AC46" s="58"/>
      <c r="AD46" s="58"/>
    </row>
    <row r="47" spans="1:32" ht="15" customHeight="1" x14ac:dyDescent="0.25">
      <c r="B47" s="36" t="s">
        <v>7</v>
      </c>
      <c r="C47" s="37"/>
      <c r="D47" s="37"/>
      <c r="E47" s="37"/>
      <c r="F47" s="37"/>
      <c r="G47" s="37"/>
      <c r="H47" s="37"/>
      <c r="I47" s="37"/>
      <c r="J47" s="37"/>
      <c r="K47" s="38"/>
      <c r="L47" s="111">
        <v>25000</v>
      </c>
      <c r="M47" s="112"/>
      <c r="N47" s="112"/>
      <c r="O47" s="112"/>
      <c r="P47" s="113"/>
      <c r="Q47" s="111">
        <v>0</v>
      </c>
      <c r="R47" s="112"/>
      <c r="S47" s="112"/>
      <c r="T47" s="112"/>
      <c r="U47" s="113"/>
      <c r="V47" s="116">
        <f t="shared" ref="V47" si="2">L47+Q47</f>
        <v>25000</v>
      </c>
      <c r="W47" s="117"/>
      <c r="X47" s="117"/>
      <c r="Y47" s="117"/>
      <c r="Z47" s="118"/>
      <c r="AA47" s="58"/>
      <c r="AB47" s="58"/>
      <c r="AC47" s="58"/>
      <c r="AD47" s="58"/>
    </row>
    <row r="48" spans="1:32" ht="15" customHeight="1" x14ac:dyDescent="0.25">
      <c r="B48" s="36"/>
      <c r="C48" s="37"/>
      <c r="D48" s="37"/>
      <c r="E48" s="37"/>
      <c r="F48" s="37"/>
      <c r="G48" s="37"/>
      <c r="H48" s="37"/>
      <c r="I48" s="37"/>
      <c r="J48" s="37"/>
      <c r="K48" s="38"/>
      <c r="L48" s="111">
        <v>0</v>
      </c>
      <c r="M48" s="112"/>
      <c r="N48" s="112"/>
      <c r="O48" s="112"/>
      <c r="P48" s="113"/>
      <c r="Q48" s="111">
        <v>0</v>
      </c>
      <c r="R48" s="112"/>
      <c r="S48" s="112"/>
      <c r="T48" s="112"/>
      <c r="U48" s="113"/>
      <c r="V48" s="116">
        <f t="shared" ref="V48" si="3">L48+Q48</f>
        <v>0</v>
      </c>
      <c r="W48" s="117"/>
      <c r="X48" s="117"/>
      <c r="Y48" s="117"/>
      <c r="Z48" s="118"/>
      <c r="AA48" s="58"/>
      <c r="AB48" s="58"/>
      <c r="AC48" s="58"/>
      <c r="AD48" s="58"/>
    </row>
    <row r="49" spans="1:30" ht="15" customHeight="1" thickBot="1" x14ac:dyDescent="0.3">
      <c r="B49" s="164"/>
      <c r="C49" s="165"/>
      <c r="D49" s="165"/>
      <c r="E49" s="165"/>
      <c r="F49" s="165"/>
      <c r="G49" s="165"/>
      <c r="H49" s="165"/>
      <c r="I49" s="165"/>
      <c r="J49" s="165"/>
      <c r="K49" s="166"/>
      <c r="L49" s="111">
        <v>0</v>
      </c>
      <c r="M49" s="112"/>
      <c r="N49" s="112"/>
      <c r="O49" s="112"/>
      <c r="P49" s="113"/>
      <c r="Q49" s="182">
        <v>0</v>
      </c>
      <c r="R49" s="183"/>
      <c r="S49" s="183"/>
      <c r="T49" s="183"/>
      <c r="U49" s="184"/>
      <c r="V49" s="185">
        <f t="shared" si="1"/>
        <v>0</v>
      </c>
      <c r="W49" s="186"/>
      <c r="X49" s="186"/>
      <c r="Y49" s="186"/>
      <c r="Z49" s="187"/>
      <c r="AA49" s="58"/>
      <c r="AB49" s="58"/>
      <c r="AC49" s="58"/>
      <c r="AD49" s="58"/>
    </row>
    <row r="50" spans="1:30" ht="15" customHeight="1" thickTop="1" x14ac:dyDescent="0.25">
      <c r="A50" s="94" t="s">
        <v>195</v>
      </c>
      <c r="B50" s="95"/>
      <c r="C50" s="95"/>
      <c r="D50" s="95"/>
      <c r="E50" s="95"/>
      <c r="F50" s="95"/>
      <c r="G50" s="95"/>
      <c r="H50" s="95"/>
      <c r="I50" s="95"/>
      <c r="J50" s="95"/>
      <c r="K50" s="96"/>
      <c r="L50" s="160">
        <f>SUM(L37:P41)</f>
        <v>945000</v>
      </c>
      <c r="M50" s="161"/>
      <c r="N50" s="161"/>
      <c r="O50" s="161"/>
      <c r="P50" s="162"/>
      <c r="Q50" s="160">
        <f>SUM(Q37:U41)</f>
        <v>15000</v>
      </c>
      <c r="R50" s="161"/>
      <c r="S50" s="161"/>
      <c r="T50" s="161"/>
      <c r="U50" s="162"/>
      <c r="V50" s="160">
        <f>L50+Q50</f>
        <v>960000</v>
      </c>
      <c r="W50" s="161"/>
      <c r="X50" s="161"/>
      <c r="Y50" s="161"/>
      <c r="Z50" s="162"/>
      <c r="AA50" s="58"/>
      <c r="AB50" s="58"/>
      <c r="AC50" s="58"/>
      <c r="AD50" s="58"/>
    </row>
    <row r="51" spans="1:30" ht="15" customHeight="1" x14ac:dyDescent="0.25">
      <c r="A51" s="163"/>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58"/>
      <c r="AB51" s="58"/>
      <c r="AC51" s="58"/>
      <c r="AD51" s="58"/>
    </row>
    <row r="52" spans="1:30" ht="15" customHeight="1" x14ac:dyDescent="0.25">
      <c r="A52" s="85" t="s">
        <v>43</v>
      </c>
      <c r="B52" s="86"/>
      <c r="C52" s="86"/>
      <c r="D52" s="86"/>
      <c r="E52" s="86"/>
      <c r="F52" s="86"/>
      <c r="G52" s="86"/>
      <c r="H52" s="86"/>
      <c r="I52" s="86"/>
      <c r="J52" s="86"/>
      <c r="K52" s="86"/>
      <c r="L52" s="159">
        <f>IF(PCAT=SP, 400000, 1500000)</f>
        <v>1500000</v>
      </c>
      <c r="M52" s="159"/>
      <c r="N52" s="159"/>
      <c r="O52" s="159"/>
      <c r="P52" s="159"/>
      <c r="Q52" s="159"/>
      <c r="R52" s="159"/>
      <c r="S52" s="159"/>
      <c r="T52" s="159"/>
      <c r="U52" s="159"/>
      <c r="V52" s="159"/>
      <c r="W52" s="159"/>
      <c r="X52" s="159"/>
      <c r="Y52" s="159"/>
      <c r="Z52" s="168"/>
      <c r="AA52" s="58"/>
      <c r="AB52" s="58"/>
      <c r="AC52" s="58"/>
      <c r="AD52" s="58"/>
    </row>
    <row r="53" spans="1:30" ht="15" customHeight="1" x14ac:dyDescent="0.25">
      <c r="A53" s="85" t="s">
        <v>217</v>
      </c>
      <c r="B53" s="86"/>
      <c r="C53" s="86"/>
      <c r="D53" s="86"/>
      <c r="E53" s="86"/>
      <c r="F53" s="86"/>
      <c r="G53" s="86"/>
      <c r="H53" s="86"/>
      <c r="I53" s="86"/>
      <c r="J53" s="86"/>
      <c r="K53" s="86"/>
      <c r="L53" s="167">
        <f>ROUND(L52/W54, 2)</f>
        <v>1578947.37</v>
      </c>
      <c r="M53" s="167"/>
      <c r="N53" s="167"/>
      <c r="O53" s="167"/>
      <c r="P53" s="167"/>
      <c r="Q53" s="169" t="s">
        <v>218</v>
      </c>
      <c r="R53" s="169"/>
      <c r="S53" s="169"/>
      <c r="T53" s="169"/>
      <c r="U53" s="169"/>
      <c r="V53" s="169"/>
      <c r="W53" s="169"/>
      <c r="X53" s="169"/>
      <c r="Y53" s="169"/>
      <c r="Z53" s="170"/>
      <c r="AA53" s="58"/>
      <c r="AB53" s="58"/>
      <c r="AC53" s="58"/>
      <c r="AD53" s="58"/>
    </row>
    <row r="54" spans="1:30" ht="15" customHeight="1" x14ac:dyDescent="0.25">
      <c r="A54" s="85" t="s">
        <v>38</v>
      </c>
      <c r="B54" s="86"/>
      <c r="C54" s="86"/>
      <c r="D54" s="86"/>
      <c r="E54" s="86"/>
      <c r="F54" s="86"/>
      <c r="G54" s="86"/>
      <c r="H54" s="86"/>
      <c r="I54" s="86"/>
      <c r="J54" s="86"/>
      <c r="K54" s="86"/>
      <c r="L54" s="114">
        <f>1-W54</f>
        <v>5.0000000000000044E-2</v>
      </c>
      <c r="M54" s="114"/>
      <c r="N54" s="115"/>
      <c r="O54" s="10"/>
      <c r="P54" s="86" t="s">
        <v>39</v>
      </c>
      <c r="Q54" s="86"/>
      <c r="R54" s="86"/>
      <c r="S54" s="86"/>
      <c r="T54" s="86"/>
      <c r="U54" s="86"/>
      <c r="V54" s="86"/>
      <c r="W54" s="114">
        <f>IF(M10&lt;2500, 1, IF(M10&lt;5000, 0.95, IF(M10&lt;25000, 0.9, IF(M10&lt;50000, 0.85, IF(M10&lt;100000, 0.8, IF(M10&gt;10000, 0.75))))))</f>
        <v>0.95</v>
      </c>
      <c r="X54" s="114"/>
      <c r="Y54" s="171"/>
      <c r="Z54" s="172"/>
      <c r="AA54" s="58"/>
      <c r="AB54" s="58"/>
      <c r="AC54" s="58"/>
      <c r="AD54" s="58"/>
    </row>
    <row r="55" spans="1:30" ht="15" customHeight="1" x14ac:dyDescent="0.2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row>
    <row r="56" spans="1:30" ht="15" customHeight="1" x14ac:dyDescent="0.25">
      <c r="A56" s="30" t="s">
        <v>169</v>
      </c>
      <c r="B56" s="31"/>
      <c r="C56" s="31"/>
      <c r="D56" s="31"/>
      <c r="E56" s="31"/>
      <c r="F56" s="31"/>
      <c r="G56" s="12" t="s">
        <v>197</v>
      </c>
      <c r="H56" s="153">
        <f>L54</f>
        <v>5.0000000000000044E-2</v>
      </c>
      <c r="I56" s="153"/>
      <c r="J56" s="13" t="s">
        <v>198</v>
      </c>
      <c r="K56" s="11"/>
      <c r="L56" s="97">
        <f>IF(L50&lt;L53, L54*L50,  L54*L53)</f>
        <v>47250.000000000044</v>
      </c>
      <c r="M56" s="98"/>
      <c r="N56" s="98"/>
      <c r="O56" s="98"/>
      <c r="P56" s="99"/>
      <c r="Q56" s="7"/>
      <c r="R56" s="154" t="str">
        <f>IF(OR(AA37="***", AA39="***", AA40="***"), "*** Participation is not eligible for this Program Category!", "")</f>
        <v>*** Participation is not eligible for this Program Category!</v>
      </c>
      <c r="S56" s="154"/>
      <c r="T56" s="154"/>
      <c r="U56" s="154"/>
      <c r="V56" s="154"/>
      <c r="W56" s="154"/>
      <c r="X56" s="154"/>
      <c r="Y56" s="154"/>
      <c r="Z56" s="154"/>
      <c r="AA56" s="8"/>
      <c r="AB56" s="8"/>
      <c r="AC56" s="8"/>
      <c r="AD56" s="8"/>
    </row>
    <row r="57" spans="1:30" ht="15" customHeight="1" x14ac:dyDescent="0.25">
      <c r="A57" s="30" t="s">
        <v>196</v>
      </c>
      <c r="B57" s="31"/>
      <c r="C57" s="31"/>
      <c r="D57" s="31"/>
      <c r="E57" s="31"/>
      <c r="F57" s="31"/>
      <c r="G57" s="31"/>
      <c r="H57" s="31"/>
      <c r="I57" s="31"/>
      <c r="J57" s="31"/>
      <c r="K57" s="32"/>
      <c r="L57" s="97">
        <f>IF(L50-L56&gt;L60, L50-L53, 0)</f>
        <v>0</v>
      </c>
      <c r="M57" s="98"/>
      <c r="N57" s="98"/>
      <c r="O57" s="98"/>
      <c r="P57" s="99"/>
      <c r="Q57" s="7"/>
      <c r="R57" s="154"/>
      <c r="S57" s="154"/>
      <c r="T57" s="154"/>
      <c r="U57" s="154"/>
      <c r="V57" s="154"/>
      <c r="W57" s="154"/>
      <c r="X57" s="154"/>
      <c r="Y57" s="154"/>
      <c r="Z57" s="154"/>
      <c r="AA57" s="20"/>
      <c r="AB57" s="20"/>
      <c r="AC57" s="20"/>
      <c r="AD57" s="20"/>
    </row>
    <row r="58" spans="1:30" ht="15" customHeight="1" thickBot="1" x14ac:dyDescent="0.3">
      <c r="A58" s="144" t="s">
        <v>28</v>
      </c>
      <c r="B58" s="145"/>
      <c r="C58" s="145"/>
      <c r="D58" s="145"/>
      <c r="E58" s="145"/>
      <c r="F58" s="145"/>
      <c r="G58" s="145"/>
      <c r="H58" s="145"/>
      <c r="I58" s="145"/>
      <c r="J58" s="145"/>
      <c r="K58" s="146"/>
      <c r="L58" s="176">
        <f>Q50</f>
        <v>15000</v>
      </c>
      <c r="M58" s="177"/>
      <c r="N58" s="177"/>
      <c r="O58" s="177"/>
      <c r="P58" s="178"/>
      <c r="Q58" s="7"/>
      <c r="R58" s="28" t="s">
        <v>207</v>
      </c>
      <c r="S58" s="28"/>
      <c r="T58" s="28" t="str">
        <f>IF(OR(PCAT=GI, PCAT=PR), "TRUE", "NO")</f>
        <v>TRUE</v>
      </c>
      <c r="U58" s="28"/>
      <c r="V58" s="20"/>
      <c r="W58" s="20"/>
      <c r="X58" s="20"/>
      <c r="Y58" s="20"/>
      <c r="Z58" s="20"/>
      <c r="AA58" s="20"/>
      <c r="AB58" s="20"/>
      <c r="AC58" s="20"/>
      <c r="AD58" s="20"/>
    </row>
    <row r="59" spans="1:30" ht="15" customHeight="1" thickTop="1" x14ac:dyDescent="0.25">
      <c r="A59" s="147" t="s">
        <v>190</v>
      </c>
      <c r="B59" s="148"/>
      <c r="C59" s="148"/>
      <c r="D59" s="148"/>
      <c r="E59" s="148"/>
      <c r="F59" s="148"/>
      <c r="G59" s="148"/>
      <c r="H59" s="148"/>
      <c r="I59" s="148"/>
      <c r="J59" s="148"/>
      <c r="K59" s="149"/>
      <c r="L59" s="150">
        <f>SUM(L56:L58)</f>
        <v>62250.000000000044</v>
      </c>
      <c r="M59" s="151"/>
      <c r="N59" s="151"/>
      <c r="O59" s="151"/>
      <c r="P59" s="152"/>
      <c r="Q59" s="7"/>
      <c r="R59" s="28" t="s">
        <v>208</v>
      </c>
      <c r="S59" s="28"/>
      <c r="T59" s="28" t="str">
        <f>IF(PCAT=GI, "TRUE", "NO")</f>
        <v>NO</v>
      </c>
      <c r="U59" s="28"/>
      <c r="V59" s="18"/>
      <c r="W59" s="8"/>
      <c r="X59" s="8"/>
      <c r="Y59" s="8"/>
      <c r="Z59" s="8"/>
    </row>
    <row r="60" spans="1:30" ht="15" customHeight="1" x14ac:dyDescent="0.25">
      <c r="A60" s="141" t="s">
        <v>170</v>
      </c>
      <c r="B60" s="142"/>
      <c r="C60" s="142"/>
      <c r="D60" s="142"/>
      <c r="E60" s="142"/>
      <c r="F60" s="142"/>
      <c r="G60" s="142"/>
      <c r="H60" s="142"/>
      <c r="I60" s="142"/>
      <c r="J60" s="142"/>
      <c r="K60" s="143"/>
      <c r="L60" s="51">
        <f>IF(L50-L56&lt;L52, L50-L56, L52)</f>
        <v>897750</v>
      </c>
      <c r="M60" s="52"/>
      <c r="N60" s="52"/>
      <c r="O60" s="52"/>
      <c r="P60" s="53"/>
      <c r="Q60" s="6"/>
      <c r="R60" s="29" t="s">
        <v>209</v>
      </c>
      <c r="S60" s="29"/>
      <c r="T60" s="29" t="str">
        <f>IF(PCAT=GI, "TRUE", "NO")</f>
        <v>NO</v>
      </c>
      <c r="U60" s="29"/>
      <c r="V60" s="19"/>
      <c r="W60" s="17"/>
      <c r="X60" s="17"/>
      <c r="Y60" s="17"/>
      <c r="Z60" s="17"/>
    </row>
    <row r="61" spans="1:30" ht="15" customHeight="1" x14ac:dyDescent="0.25">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row>
    <row r="62" spans="1:30" ht="15" customHeight="1" x14ac:dyDescent="0.25">
      <c r="A62" s="39" t="s">
        <v>194</v>
      </c>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1"/>
    </row>
    <row r="63" spans="1:30" ht="15" customHeight="1" x14ac:dyDescent="0.25">
      <c r="A63" s="30" t="s">
        <v>181</v>
      </c>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2"/>
    </row>
    <row r="64" spans="1:30" ht="15" customHeight="1" x14ac:dyDescent="0.25">
      <c r="A64" s="42" t="s">
        <v>212</v>
      </c>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4"/>
    </row>
    <row r="65" spans="1:30" ht="15" customHeight="1" x14ac:dyDescent="0.25">
      <c r="A65" s="45"/>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7"/>
    </row>
    <row r="66" spans="1:30" ht="15" customHeight="1" x14ac:dyDescent="0.25">
      <c r="A66" s="45"/>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7"/>
    </row>
    <row r="67" spans="1:30" ht="15" customHeight="1" x14ac:dyDescent="0.25">
      <c r="A67" s="45"/>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7"/>
    </row>
    <row r="68" spans="1:30" ht="15" customHeight="1" x14ac:dyDescent="0.25">
      <c r="A68" s="48"/>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50"/>
    </row>
    <row r="69" spans="1:30" ht="15" customHeight="1" x14ac:dyDescent="0.25">
      <c r="A69" s="30" t="s">
        <v>182</v>
      </c>
      <c r="B69" s="31"/>
      <c r="C69" s="31"/>
      <c r="D69" s="31"/>
      <c r="E69" s="31"/>
      <c r="F69" s="31"/>
      <c r="G69" s="31"/>
      <c r="H69" s="31"/>
      <c r="I69" s="31"/>
      <c r="J69" s="31"/>
      <c r="K69" s="31"/>
      <c r="L69" s="31"/>
      <c r="M69" s="31"/>
      <c r="N69" s="31"/>
      <c r="O69" s="31"/>
      <c r="P69" s="31"/>
      <c r="Q69" s="31"/>
      <c r="R69" s="31"/>
      <c r="S69" s="31"/>
      <c r="T69" s="31"/>
      <c r="U69" s="31"/>
      <c r="V69" s="31"/>
      <c r="W69" s="31"/>
      <c r="X69" s="31"/>
      <c r="Y69" s="32"/>
      <c r="Z69" s="33" t="s">
        <v>23</v>
      </c>
      <c r="AA69" s="34"/>
      <c r="AB69" s="34"/>
      <c r="AC69" s="34"/>
      <c r="AD69" s="35"/>
    </row>
    <row r="70" spans="1:30" ht="15" customHeight="1" x14ac:dyDescent="0.25">
      <c r="A70" s="30" t="s">
        <v>205</v>
      </c>
      <c r="B70" s="31"/>
      <c r="C70" s="31"/>
      <c r="D70" s="31"/>
      <c r="E70" s="31"/>
      <c r="F70" s="32"/>
      <c r="G70" s="36" t="s">
        <v>183</v>
      </c>
      <c r="H70" s="37"/>
      <c r="I70" s="37"/>
      <c r="J70" s="37"/>
      <c r="K70" s="37"/>
      <c r="L70" s="37"/>
      <c r="M70" s="37"/>
      <c r="N70" s="37"/>
      <c r="O70" s="37"/>
      <c r="P70" s="37"/>
      <c r="Q70" s="37"/>
      <c r="R70" s="37"/>
      <c r="S70" s="37"/>
      <c r="T70" s="37"/>
      <c r="U70" s="37"/>
      <c r="V70" s="37"/>
      <c r="W70" s="37"/>
      <c r="X70" s="37"/>
      <c r="Y70" s="37"/>
      <c r="Z70" s="37"/>
      <c r="AA70" s="37"/>
      <c r="AB70" s="37"/>
      <c r="AC70" s="37"/>
      <c r="AD70" s="38"/>
    </row>
    <row r="71" spans="1:30" ht="15" customHeight="1"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row>
    <row r="72" spans="1:30" ht="15" customHeight="1" x14ac:dyDescent="0.25">
      <c r="A72" s="56" t="s">
        <v>193</v>
      </c>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row>
    <row r="73" spans="1:30" ht="15" customHeight="1" x14ac:dyDescent="0.25">
      <c r="A73" s="57" t="s">
        <v>191</v>
      </c>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row>
    <row r="74" spans="1:30" ht="15" customHeight="1" x14ac:dyDescent="0.25">
      <c r="A74" s="57" t="s">
        <v>192</v>
      </c>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row>
    <row r="75" spans="1:30" ht="15" customHeight="1" x14ac:dyDescent="0.2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row>
    <row r="76" spans="1:30" ht="15" hidden="1" customHeight="1" x14ac:dyDescent="0.25">
      <c r="A76" s="3" t="s">
        <v>189</v>
      </c>
    </row>
    <row r="77" spans="1:30" ht="15" hidden="1" customHeight="1" x14ac:dyDescent="0.25">
      <c r="B77" s="3" t="s">
        <v>184</v>
      </c>
    </row>
    <row r="78" spans="1:30" ht="15" hidden="1" customHeight="1" x14ac:dyDescent="0.25">
      <c r="B78" s="3" t="s">
        <v>185</v>
      </c>
    </row>
    <row r="79" spans="1:30" ht="15" hidden="1" customHeight="1" x14ac:dyDescent="0.25">
      <c r="B79" s="3" t="s">
        <v>186</v>
      </c>
    </row>
    <row r="80" spans="1:30" ht="15" hidden="1" customHeight="1" x14ac:dyDescent="0.25">
      <c r="B80" s="3" t="s">
        <v>187</v>
      </c>
    </row>
    <row r="81" spans="1:30" ht="15" hidden="1" customHeight="1" x14ac:dyDescent="0.25">
      <c r="B81" s="3" t="s">
        <v>188</v>
      </c>
    </row>
    <row r="82" spans="1:30" ht="15" hidden="1" customHeight="1" x14ac:dyDescent="0.25"/>
    <row r="83" spans="1:30" ht="15" customHeight="1" x14ac:dyDescent="0.25">
      <c r="A83" s="25" t="s">
        <v>215</v>
      </c>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row>
    <row r="84" spans="1:30" ht="15" customHeight="1" x14ac:dyDescent="0.25">
      <c r="B84" s="26" t="s">
        <v>219</v>
      </c>
      <c r="C84" s="26"/>
      <c r="D84" s="26"/>
      <c r="E84" s="26"/>
      <c r="F84" s="26"/>
      <c r="G84" s="26"/>
      <c r="H84" s="26"/>
      <c r="I84" s="26"/>
      <c r="J84" s="27"/>
      <c r="K84" s="27"/>
      <c r="L84" s="27"/>
      <c r="M84" s="27"/>
      <c r="N84" s="27"/>
      <c r="O84" s="27"/>
      <c r="P84" s="27"/>
      <c r="Q84" s="27"/>
      <c r="R84" s="27"/>
      <c r="S84" s="27"/>
      <c r="T84" s="27"/>
      <c r="U84" s="27"/>
      <c r="V84" s="27"/>
      <c r="W84" s="27"/>
      <c r="X84" s="27"/>
      <c r="Y84" s="27"/>
      <c r="Z84" s="27"/>
      <c r="AA84" s="27"/>
      <c r="AB84" s="27"/>
      <c r="AC84" s="27"/>
      <c r="AD84" s="27"/>
    </row>
    <row r="85" spans="1:30" ht="15" customHeight="1" x14ac:dyDescent="0.25">
      <c r="A85" s="25" t="s">
        <v>216</v>
      </c>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row>
    <row r="86" spans="1:30" ht="15" customHeight="1" x14ac:dyDescent="0.2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row>
  </sheetData>
  <sheetProtection algorithmName="SHA-512" hashValue="RRibW2JpEOkDMpGNjWgcLSA+T4tzse+5FxEMKSH2Ak5gCxhAH0utl65mJ/m+ggLaEQ3omigWexwtcrsFzyQQkg==" saltValue="q4LnrKsCmA2/NbPVfnbyEw==" spinCount="100000" sheet="1" objects="1" scenarios="1"/>
  <mergeCells count="172">
    <mergeCell ref="A53:K53"/>
    <mergeCell ref="L53:P53"/>
    <mergeCell ref="Q52:Z52"/>
    <mergeCell ref="Q53:Z53"/>
    <mergeCell ref="Y54:Z54"/>
    <mergeCell ref="B42:K42"/>
    <mergeCell ref="V42:Z42"/>
    <mergeCell ref="L58:P58"/>
    <mergeCell ref="A35:AD35"/>
    <mergeCell ref="L36:P36"/>
    <mergeCell ref="A36:K36"/>
    <mergeCell ref="Q37:U37"/>
    <mergeCell ref="V37:Z37"/>
    <mergeCell ref="L40:P40"/>
    <mergeCell ref="Q40:U40"/>
    <mergeCell ref="V40:Z40"/>
    <mergeCell ref="L41:P41"/>
    <mergeCell ref="Q39:U39"/>
    <mergeCell ref="Q47:U47"/>
    <mergeCell ref="V47:Z47"/>
    <mergeCell ref="Q49:U49"/>
    <mergeCell ref="V49:Z49"/>
    <mergeCell ref="V36:Z36"/>
    <mergeCell ref="A52:K52"/>
    <mergeCell ref="L52:P52"/>
    <mergeCell ref="L50:P50"/>
    <mergeCell ref="Q50:U50"/>
    <mergeCell ref="V50:Z50"/>
    <mergeCell ref="V41:Z41"/>
    <mergeCell ref="Q38:U38"/>
    <mergeCell ref="V38:Z38"/>
    <mergeCell ref="A37:K37"/>
    <mergeCell ref="B47:K47"/>
    <mergeCell ref="L44:P44"/>
    <mergeCell ref="A51:Z51"/>
    <mergeCell ref="B49:K49"/>
    <mergeCell ref="L43:P43"/>
    <mergeCell ref="L45:P45"/>
    <mergeCell ref="V39:Z39"/>
    <mergeCell ref="A39:K39"/>
    <mergeCell ref="A40:K40"/>
    <mergeCell ref="L49:P49"/>
    <mergeCell ref="B48:K48"/>
    <mergeCell ref="L48:P48"/>
    <mergeCell ref="B45:K45"/>
    <mergeCell ref="B44:K44"/>
    <mergeCell ref="B43:K43"/>
    <mergeCell ref="A41:K41"/>
    <mergeCell ref="L47:P47"/>
    <mergeCell ref="AA37:AD37"/>
    <mergeCell ref="Q45:U45"/>
    <mergeCell ref="V45:Z45"/>
    <mergeCell ref="Q44:U44"/>
    <mergeCell ref="V44:Z44"/>
    <mergeCell ref="L42:P42"/>
    <mergeCell ref="Q42:U42"/>
    <mergeCell ref="AA39:AD39"/>
    <mergeCell ref="AA40:AD40"/>
    <mergeCell ref="A60:K60"/>
    <mergeCell ref="A57:K57"/>
    <mergeCell ref="L57:P57"/>
    <mergeCell ref="A58:K58"/>
    <mergeCell ref="A59:K59"/>
    <mergeCell ref="L59:P59"/>
    <mergeCell ref="A56:F56"/>
    <mergeCell ref="H56:I56"/>
    <mergeCell ref="R56:Z57"/>
    <mergeCell ref="U33:AD33"/>
    <mergeCell ref="A23:AD23"/>
    <mergeCell ref="Q32:T32"/>
    <mergeCell ref="I32:P32"/>
    <mergeCell ref="A32:H32"/>
    <mergeCell ref="A31:H31"/>
    <mergeCell ref="I31:P31"/>
    <mergeCell ref="Q31:T31"/>
    <mergeCell ref="A33:H33"/>
    <mergeCell ref="I33:P33"/>
    <mergeCell ref="A24:AD28"/>
    <mergeCell ref="A8:L8"/>
    <mergeCell ref="M8:AD8"/>
    <mergeCell ref="A9:L9"/>
    <mergeCell ref="M9:AD9"/>
    <mergeCell ref="A10:L10"/>
    <mergeCell ref="M10:AD10"/>
    <mergeCell ref="A11:L11"/>
    <mergeCell ref="M11:AD11"/>
    <mergeCell ref="U32:AD32"/>
    <mergeCell ref="A20:AD20"/>
    <mergeCell ref="A21:AD22"/>
    <mergeCell ref="U31:AD31"/>
    <mergeCell ref="A29:G29"/>
    <mergeCell ref="H29:J29"/>
    <mergeCell ref="K29:L29"/>
    <mergeCell ref="A13:L13"/>
    <mergeCell ref="M14:AD14"/>
    <mergeCell ref="A14:L14"/>
    <mergeCell ref="A17:L17"/>
    <mergeCell ref="M17:AD17"/>
    <mergeCell ref="A18:L18"/>
    <mergeCell ref="M18:AD18"/>
    <mergeCell ref="A50:K50"/>
    <mergeCell ref="L56:P56"/>
    <mergeCell ref="AA36:AD36"/>
    <mergeCell ref="AA38:AD38"/>
    <mergeCell ref="A38:K38"/>
    <mergeCell ref="Q36:U36"/>
    <mergeCell ref="L37:P37"/>
    <mergeCell ref="L38:P38"/>
    <mergeCell ref="W54:X54"/>
    <mergeCell ref="P54:V54"/>
    <mergeCell ref="A54:K54"/>
    <mergeCell ref="L54:N54"/>
    <mergeCell ref="A55:AD55"/>
    <mergeCell ref="AA41:AD54"/>
    <mergeCell ref="Q43:U43"/>
    <mergeCell ref="V43:Z43"/>
    <mergeCell ref="B46:K46"/>
    <mergeCell ref="L46:P46"/>
    <mergeCell ref="L39:P39"/>
    <mergeCell ref="Q41:U41"/>
    <mergeCell ref="Q46:U46"/>
    <mergeCell ref="V46:Z46"/>
    <mergeCell ref="Q48:U48"/>
    <mergeCell ref="V48:Z48"/>
    <mergeCell ref="A1:AD1"/>
    <mergeCell ref="A34:AD34"/>
    <mergeCell ref="A30:AD30"/>
    <mergeCell ref="M29:AD29"/>
    <mergeCell ref="A19:AD19"/>
    <mergeCell ref="A12:AD12"/>
    <mergeCell ref="A7:AD7"/>
    <mergeCell ref="A3:AD3"/>
    <mergeCell ref="O6:AD6"/>
    <mergeCell ref="O5:AD5"/>
    <mergeCell ref="T4:AD4"/>
    <mergeCell ref="J5:N5"/>
    <mergeCell ref="A2:AD2"/>
    <mergeCell ref="J6:N6"/>
    <mergeCell ref="A4:I4"/>
    <mergeCell ref="A5:I5"/>
    <mergeCell ref="J4:S4"/>
    <mergeCell ref="A6:I6"/>
    <mergeCell ref="M13:AD13"/>
    <mergeCell ref="M15:AD15"/>
    <mergeCell ref="A15:L15"/>
    <mergeCell ref="A16:L16"/>
    <mergeCell ref="M16:AD16"/>
    <mergeCell ref="Q33:T33"/>
    <mergeCell ref="A83:AD83"/>
    <mergeCell ref="A85:AD86"/>
    <mergeCell ref="B84:I84"/>
    <mergeCell ref="J84:AD84"/>
    <mergeCell ref="R58:S58"/>
    <mergeCell ref="R59:S59"/>
    <mergeCell ref="R60:S60"/>
    <mergeCell ref="T58:U58"/>
    <mergeCell ref="T59:U59"/>
    <mergeCell ref="T60:U60"/>
    <mergeCell ref="A63:AD63"/>
    <mergeCell ref="Z69:AD69"/>
    <mergeCell ref="A69:Y69"/>
    <mergeCell ref="A70:F70"/>
    <mergeCell ref="G70:AD70"/>
    <mergeCell ref="A62:AD62"/>
    <mergeCell ref="A64:AD68"/>
    <mergeCell ref="L60:P60"/>
    <mergeCell ref="A61:AD61"/>
    <mergeCell ref="A71:AD71"/>
    <mergeCell ref="A72:AD72"/>
    <mergeCell ref="A73:AD73"/>
    <mergeCell ref="A74:AD74"/>
    <mergeCell ref="A75:AD75"/>
  </mergeCells>
  <dataValidations count="1">
    <dataValidation allowBlank="1" sqref="A12" xr:uid="{00000000-0002-0000-0200-000000000000}"/>
  </dataValidations>
  <hyperlinks>
    <hyperlink ref="M16" r:id="rId1" xr:uid="{00000000-0004-0000-0200-000000000000}"/>
    <hyperlink ref="B84" r:id="rId2" xr:uid="{00000000-0004-0000-0200-000001000000}"/>
    <hyperlink ref="A17:L17" r:id="rId3" display="Date of City Connecting Link (CCL) Resolution:" xr:uid="{211006F0-D4A2-40BB-83D8-08EEC4FFE1C9}"/>
  </hyperlinks>
  <pageMargins left="0.75" right="0.75" top="0.75" bottom="0.75" header="0.3" footer="0.3"/>
  <pageSetup scale="80" fitToHeight="2" orientation="portrait" r:id="rId4"/>
  <headerFooter>
    <oddHeader>&amp;R&amp;"Arial,Regular"&amp;12Page &amp;P of &amp;N</oddHeader>
    <oddFooter>&amp;L&amp;"Arial,Regular"&amp;8&amp;F&amp;R&amp;"Arial,Regular"&amp;8DOT Form 1330</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089" r:id="rId7" name="Check Box 65">
              <controlPr defaultSize="0" autoFill="0" autoLine="0" autoPict="0">
                <anchor moveWithCells="1">
                  <from>
                    <xdr:col>12</xdr:col>
                    <xdr:colOff>95250</xdr:colOff>
                    <xdr:row>17</xdr:row>
                    <xdr:rowOff>0</xdr:rowOff>
                  </from>
                  <to>
                    <xdr:col>20</xdr:col>
                    <xdr:colOff>66675</xdr:colOff>
                    <xdr:row>18</xdr:row>
                    <xdr:rowOff>9525</xdr:rowOff>
                  </to>
                </anchor>
              </controlPr>
            </control>
          </mc:Choice>
        </mc:AlternateContent>
        <mc:AlternateContent xmlns:mc="http://schemas.openxmlformats.org/markup-compatibility/2006">
          <mc:Choice Requires="x14">
            <control shapeId="1090" r:id="rId8" name="Check Box 66">
              <controlPr defaultSize="0" autoFill="0" autoLine="0" autoPict="0">
                <anchor moveWithCells="1">
                  <from>
                    <xdr:col>21</xdr:col>
                    <xdr:colOff>9525</xdr:colOff>
                    <xdr:row>16</xdr:row>
                    <xdr:rowOff>161925</xdr:rowOff>
                  </from>
                  <to>
                    <xdr:col>28</xdr:col>
                    <xdr:colOff>238125</xdr:colOff>
                    <xdr:row>18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1000000}">
          <x14:formula1>
            <xm:f>Lists!$A$21:$A$22</xm:f>
          </x14:formula1>
          <xm:sqref>A32:H33</xm:sqref>
        </x14:dataValidation>
        <x14:dataValidation type="list" allowBlank="1" xr:uid="{00000000-0002-0000-0200-000002000000}">
          <x14:formula1>
            <xm:f>Lists!$A$24:$A$27</xm:f>
          </x14:formula1>
          <xm:sqref>U32:AD33</xm:sqref>
        </x14:dataValidation>
        <x14:dataValidation type="list" allowBlank="1" xr:uid="{00000000-0002-0000-0200-000003000000}">
          <x14:formula1>
            <xm:f>Lists!$C$2:$C$19</xm:f>
          </x14:formula1>
          <xm:sqref>B42:K49</xm:sqref>
        </x14:dataValidation>
        <x14:dataValidation type="list" allowBlank="1" xr:uid="{00000000-0002-0000-0200-000005000000}">
          <x14:formula1>
            <xm:f>Lists!$G$2:$G$106</xm:f>
          </x14:formula1>
          <xm:sqref>M9</xm:sqref>
        </x14:dataValidation>
        <x14:dataValidation type="list" allowBlank="1" xr:uid="{00000000-0002-0000-0200-000006000000}">
          <x14:formula1>
            <xm:f>Lists!$A$21:$A$22</xm:f>
          </x14:formula1>
          <xm:sqref>Z69</xm:sqref>
        </x14:dataValidation>
        <x14:dataValidation type="list" allowBlank="1" xr:uid="{00000000-0002-0000-0200-000007000000}">
          <x14:formula1>
            <xm:f>Lists!$D$2:$D$4</xm:f>
          </x14:formula1>
          <xm:sqref>J4:S4</xm:sqref>
        </x14:dataValidation>
        <x14:dataValidation type="list" xr:uid="{00000000-0002-0000-0200-000004000000}">
          <x14:formula1>
            <xm:f>Lists!$E$2:$E$12</xm:f>
          </x14:formula1>
          <xm:sqref>J5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CFA0E-C1FA-47E9-9DDF-A00A3968A4F5}">
  <sheetPr>
    <pageSetUpPr fitToPage="1"/>
  </sheetPr>
  <dimension ref="A1:AU86"/>
  <sheetViews>
    <sheetView showGridLines="0" tabSelected="1" workbookViewId="0">
      <selection activeCell="M13" sqref="M13:AD13"/>
    </sheetView>
  </sheetViews>
  <sheetFormatPr defaultColWidth="3.7109375" defaultRowHeight="15" customHeight="1" x14ac:dyDescent="0.25"/>
  <cols>
    <col min="1" max="17" width="3.7109375" style="3"/>
    <col min="18" max="18" width="3.7109375" style="3" customWidth="1"/>
    <col min="19" max="19" width="3.7109375" style="3"/>
    <col min="20" max="20" width="3.7109375" style="3" customWidth="1"/>
    <col min="21" max="31" width="3.7109375" style="3"/>
    <col min="32" max="32" width="4.7109375" style="3" customWidth="1"/>
    <col min="33" max="33" width="3.7109375" style="3"/>
    <col min="34" max="34" width="7.85546875" style="3" bestFit="1" customWidth="1"/>
    <col min="35" max="35" width="3.7109375" style="3"/>
    <col min="36" max="36" width="5.5703125" style="3" bestFit="1" customWidth="1"/>
    <col min="37" max="38" width="3.7109375" style="3"/>
    <col min="39" max="39" width="7.85546875" style="3" bestFit="1" customWidth="1"/>
    <col min="40" max="16384" width="3.7109375" style="3"/>
  </cols>
  <sheetData>
    <row r="1" spans="1:47" ht="15" customHeight="1" x14ac:dyDescent="0.25">
      <c r="A1" s="59" t="s">
        <v>18</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row>
    <row r="2" spans="1:47" s="9" customFormat="1" ht="20.100000000000001" customHeight="1" x14ac:dyDescent="0.25">
      <c r="A2" s="73" t="s">
        <v>157</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row>
    <row r="3" spans="1:47" s="9" customFormat="1" ht="15" customHeight="1" x14ac:dyDescent="0.25">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row>
    <row r="4" spans="1:47" ht="25.5" customHeight="1" x14ac:dyDescent="0.25">
      <c r="A4" s="77" t="s">
        <v>158</v>
      </c>
      <c r="B4" s="78"/>
      <c r="C4" s="78"/>
      <c r="D4" s="78"/>
      <c r="E4" s="78"/>
      <c r="F4" s="78"/>
      <c r="G4" s="78"/>
      <c r="H4" s="78"/>
      <c r="I4" s="79"/>
      <c r="J4" s="83" t="s">
        <v>155</v>
      </c>
      <c r="K4" s="84"/>
      <c r="L4" s="84"/>
      <c r="M4" s="84"/>
      <c r="N4" s="84"/>
      <c r="O4" s="84"/>
      <c r="P4" s="84"/>
      <c r="Q4" s="84"/>
      <c r="R4" s="84"/>
      <c r="S4" s="84"/>
      <c r="T4" s="68"/>
      <c r="U4" s="69"/>
      <c r="V4" s="69"/>
      <c r="W4" s="69"/>
      <c r="X4" s="69"/>
      <c r="Y4" s="69"/>
      <c r="Z4" s="69"/>
      <c r="AA4" s="69"/>
      <c r="AB4" s="69"/>
      <c r="AC4" s="69"/>
      <c r="AD4" s="69"/>
    </row>
    <row r="5" spans="1:47" ht="15" customHeight="1" x14ac:dyDescent="0.25">
      <c r="A5" s="80" t="s">
        <v>171</v>
      </c>
      <c r="B5" s="81"/>
      <c r="C5" s="81"/>
      <c r="D5" s="81"/>
      <c r="E5" s="81"/>
      <c r="F5" s="81"/>
      <c r="G5" s="81"/>
      <c r="H5" s="81"/>
      <c r="I5" s="82"/>
      <c r="J5" s="70">
        <v>2025</v>
      </c>
      <c r="K5" s="71"/>
      <c r="L5" s="71"/>
      <c r="M5" s="71"/>
      <c r="N5" s="72"/>
      <c r="O5" s="66">
        <f>VLOOKUP(J5, Lists!E2:F14, 2)</f>
        <v>0</v>
      </c>
      <c r="P5" s="67"/>
      <c r="Q5" s="67"/>
      <c r="R5" s="67"/>
      <c r="S5" s="67"/>
      <c r="T5" s="67"/>
      <c r="U5" s="67"/>
      <c r="V5" s="67"/>
      <c r="W5" s="67"/>
      <c r="X5" s="67"/>
      <c r="Y5" s="67"/>
      <c r="Z5" s="67"/>
      <c r="AA5" s="67"/>
      <c r="AB5" s="67"/>
      <c r="AC5" s="67"/>
      <c r="AD5" s="67"/>
    </row>
    <row r="6" spans="1:47" ht="15" customHeight="1" x14ac:dyDescent="0.25">
      <c r="A6" s="85" t="s">
        <v>172</v>
      </c>
      <c r="B6" s="86"/>
      <c r="C6" s="86"/>
      <c r="D6" s="86"/>
      <c r="E6" s="86"/>
      <c r="F6" s="86"/>
      <c r="G6" s="86"/>
      <c r="H6" s="86"/>
      <c r="I6" s="87"/>
      <c r="J6" s="74"/>
      <c r="K6" s="75"/>
      <c r="L6" s="75"/>
      <c r="M6" s="75"/>
      <c r="N6" s="76"/>
      <c r="O6" s="65"/>
      <c r="P6" s="58"/>
      <c r="Q6" s="58"/>
      <c r="R6" s="58"/>
      <c r="S6" s="58"/>
      <c r="T6" s="58"/>
      <c r="U6" s="58"/>
      <c r="V6" s="58"/>
      <c r="W6" s="58"/>
      <c r="X6" s="58"/>
      <c r="Y6" s="58"/>
      <c r="Z6" s="58"/>
      <c r="AA6" s="58"/>
      <c r="AB6" s="58"/>
      <c r="AC6" s="58"/>
      <c r="AD6" s="58"/>
      <c r="AE6" s="14"/>
      <c r="AF6" s="14"/>
      <c r="AG6" s="14"/>
      <c r="AH6" s="14"/>
      <c r="AI6" s="14"/>
      <c r="AJ6" s="14"/>
      <c r="AK6" s="14"/>
      <c r="AL6" s="14"/>
      <c r="AM6" s="14"/>
      <c r="AN6" s="14"/>
      <c r="AO6" s="14"/>
      <c r="AP6" s="14"/>
      <c r="AQ6" s="14"/>
      <c r="AR6" s="14"/>
      <c r="AS6" s="14"/>
      <c r="AT6" s="14"/>
      <c r="AU6" s="14"/>
    </row>
    <row r="7" spans="1:47" ht="15" customHeight="1" x14ac:dyDescent="0.25">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row>
    <row r="8" spans="1:47" ht="15" customHeight="1" x14ac:dyDescent="0.25">
      <c r="A8" s="119" t="s">
        <v>177</v>
      </c>
      <c r="B8" s="120"/>
      <c r="C8" s="120"/>
      <c r="D8" s="120"/>
      <c r="E8" s="120"/>
      <c r="F8" s="120"/>
      <c r="G8" s="120"/>
      <c r="H8" s="120"/>
      <c r="I8" s="120"/>
      <c r="J8" s="120"/>
      <c r="K8" s="120"/>
      <c r="L8" s="121"/>
      <c r="M8" s="122"/>
      <c r="N8" s="123"/>
      <c r="O8" s="123"/>
      <c r="P8" s="123"/>
      <c r="Q8" s="123"/>
      <c r="R8" s="123"/>
      <c r="S8" s="123"/>
      <c r="T8" s="123"/>
      <c r="U8" s="123"/>
      <c r="V8" s="123"/>
      <c r="W8" s="123"/>
      <c r="X8" s="123"/>
      <c r="Y8" s="123"/>
      <c r="Z8" s="123"/>
      <c r="AA8" s="123"/>
      <c r="AB8" s="123"/>
      <c r="AC8" s="123"/>
      <c r="AD8" s="124"/>
    </row>
    <row r="9" spans="1:47" ht="15" customHeight="1" x14ac:dyDescent="0.25">
      <c r="A9" s="85" t="s">
        <v>176</v>
      </c>
      <c r="B9" s="86"/>
      <c r="C9" s="86"/>
      <c r="D9" s="86"/>
      <c r="E9" s="86"/>
      <c r="F9" s="86"/>
      <c r="G9" s="86"/>
      <c r="H9" s="86"/>
      <c r="I9" s="86"/>
      <c r="J9" s="86"/>
      <c r="K9" s="86"/>
      <c r="L9" s="87"/>
      <c r="M9" s="36"/>
      <c r="N9" s="37"/>
      <c r="O9" s="37"/>
      <c r="P9" s="37"/>
      <c r="Q9" s="37"/>
      <c r="R9" s="37"/>
      <c r="S9" s="37"/>
      <c r="T9" s="37"/>
      <c r="U9" s="37"/>
      <c r="V9" s="37"/>
      <c r="W9" s="37"/>
      <c r="X9" s="37"/>
      <c r="Y9" s="37"/>
      <c r="Z9" s="37"/>
      <c r="AA9" s="37"/>
      <c r="AB9" s="37"/>
      <c r="AC9" s="37"/>
      <c r="AD9" s="38"/>
    </row>
    <row r="10" spans="1:47" ht="15" customHeight="1" x14ac:dyDescent="0.25">
      <c r="A10" s="85" t="s">
        <v>178</v>
      </c>
      <c r="B10" s="86"/>
      <c r="C10" s="86"/>
      <c r="D10" s="86"/>
      <c r="E10" s="86"/>
      <c r="F10" s="86"/>
      <c r="G10" s="86"/>
      <c r="H10" s="86"/>
      <c r="I10" s="86"/>
      <c r="J10" s="86"/>
      <c r="K10" s="86"/>
      <c r="L10" s="87"/>
      <c r="M10" s="36"/>
      <c r="N10" s="37"/>
      <c r="O10" s="37"/>
      <c r="P10" s="37"/>
      <c r="Q10" s="37"/>
      <c r="R10" s="37"/>
      <c r="S10" s="37"/>
      <c r="T10" s="37"/>
      <c r="U10" s="37"/>
      <c r="V10" s="37"/>
      <c r="W10" s="37"/>
      <c r="X10" s="37"/>
      <c r="Y10" s="37"/>
      <c r="Z10" s="37"/>
      <c r="AA10" s="37"/>
      <c r="AB10" s="37"/>
      <c r="AC10" s="37"/>
      <c r="AD10" s="38"/>
    </row>
    <row r="11" spans="1:47" ht="15" customHeight="1" x14ac:dyDescent="0.25">
      <c r="A11" s="85" t="s">
        <v>199</v>
      </c>
      <c r="B11" s="86"/>
      <c r="C11" s="86"/>
      <c r="D11" s="86"/>
      <c r="E11" s="86"/>
      <c r="F11" s="86"/>
      <c r="G11" s="86"/>
      <c r="H11" s="86"/>
      <c r="I11" s="86"/>
      <c r="J11" s="86"/>
      <c r="K11" s="86"/>
      <c r="L11" s="86"/>
      <c r="M11" s="36"/>
      <c r="N11" s="37"/>
      <c r="O11" s="37"/>
      <c r="P11" s="37"/>
      <c r="Q11" s="37"/>
      <c r="R11" s="37"/>
      <c r="S11" s="37"/>
      <c r="T11" s="37"/>
      <c r="U11" s="37"/>
      <c r="V11" s="37"/>
      <c r="W11" s="37"/>
      <c r="X11" s="37"/>
      <c r="Y11" s="37"/>
      <c r="Z11" s="37"/>
      <c r="AA11" s="37"/>
      <c r="AB11" s="37"/>
      <c r="AC11" s="37"/>
      <c r="AD11" s="38"/>
    </row>
    <row r="12" spans="1:47" ht="15" customHeight="1" x14ac:dyDescent="0.25">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row>
    <row r="13" spans="1:47" ht="15" customHeight="1" x14ac:dyDescent="0.25">
      <c r="A13" s="85" t="s">
        <v>173</v>
      </c>
      <c r="B13" s="86"/>
      <c r="C13" s="86"/>
      <c r="D13" s="86"/>
      <c r="E13" s="86"/>
      <c r="F13" s="86"/>
      <c r="G13" s="86"/>
      <c r="H13" s="86"/>
      <c r="I13" s="86"/>
      <c r="J13" s="86"/>
      <c r="K13" s="86"/>
      <c r="L13" s="87"/>
      <c r="M13" s="36"/>
      <c r="N13" s="37"/>
      <c r="O13" s="37"/>
      <c r="P13" s="37"/>
      <c r="Q13" s="37"/>
      <c r="R13" s="37"/>
      <c r="S13" s="37"/>
      <c r="T13" s="37"/>
      <c r="U13" s="37"/>
      <c r="V13" s="37"/>
      <c r="W13" s="37"/>
      <c r="X13" s="37"/>
      <c r="Y13" s="37"/>
      <c r="Z13" s="37"/>
      <c r="AA13" s="37"/>
      <c r="AB13" s="37"/>
      <c r="AC13" s="37"/>
      <c r="AD13" s="38"/>
    </row>
    <row r="14" spans="1:47" ht="15" customHeight="1" x14ac:dyDescent="0.25">
      <c r="A14" s="85" t="s">
        <v>161</v>
      </c>
      <c r="B14" s="86"/>
      <c r="C14" s="86"/>
      <c r="D14" s="86"/>
      <c r="E14" s="86"/>
      <c r="F14" s="86"/>
      <c r="G14" s="86"/>
      <c r="H14" s="86"/>
      <c r="I14" s="86"/>
      <c r="J14" s="86"/>
      <c r="K14" s="86"/>
      <c r="L14" s="87"/>
      <c r="M14" s="36"/>
      <c r="N14" s="37"/>
      <c r="O14" s="37"/>
      <c r="P14" s="37"/>
      <c r="Q14" s="37"/>
      <c r="R14" s="37"/>
      <c r="S14" s="37"/>
      <c r="T14" s="37"/>
      <c r="U14" s="37"/>
      <c r="V14" s="37"/>
      <c r="W14" s="37"/>
      <c r="X14" s="37"/>
      <c r="Y14" s="37"/>
      <c r="Z14" s="37"/>
      <c r="AA14" s="37"/>
      <c r="AB14" s="37"/>
      <c r="AC14" s="37"/>
      <c r="AD14" s="38"/>
    </row>
    <row r="15" spans="1:47" ht="15" customHeight="1" x14ac:dyDescent="0.25">
      <c r="A15" s="85" t="s">
        <v>162</v>
      </c>
      <c r="B15" s="86"/>
      <c r="C15" s="86"/>
      <c r="D15" s="86"/>
      <c r="E15" s="86"/>
      <c r="F15" s="86"/>
      <c r="G15" s="86"/>
      <c r="H15" s="86"/>
      <c r="I15" s="86"/>
      <c r="J15" s="86"/>
      <c r="K15" s="86"/>
      <c r="L15" s="87"/>
      <c r="M15" s="36"/>
      <c r="N15" s="37"/>
      <c r="O15" s="37"/>
      <c r="P15" s="37"/>
      <c r="Q15" s="37"/>
      <c r="R15" s="37"/>
      <c r="S15" s="37"/>
      <c r="T15" s="37"/>
      <c r="U15" s="37"/>
      <c r="V15" s="37"/>
      <c r="W15" s="37"/>
      <c r="X15" s="37"/>
      <c r="Y15" s="37"/>
      <c r="Z15" s="37"/>
      <c r="AA15" s="37"/>
      <c r="AB15" s="37"/>
      <c r="AC15" s="37"/>
      <c r="AD15" s="38"/>
    </row>
    <row r="16" spans="1:47" ht="15" customHeight="1" x14ac:dyDescent="0.25">
      <c r="A16" s="85" t="s">
        <v>163</v>
      </c>
      <c r="B16" s="86"/>
      <c r="C16" s="86"/>
      <c r="D16" s="86"/>
      <c r="E16" s="86"/>
      <c r="F16" s="86"/>
      <c r="G16" s="86"/>
      <c r="H16" s="86"/>
      <c r="I16" s="86"/>
      <c r="J16" s="86"/>
      <c r="K16" s="86"/>
      <c r="L16" s="87"/>
      <c r="M16" s="88"/>
      <c r="N16" s="89"/>
      <c r="O16" s="89"/>
      <c r="P16" s="89"/>
      <c r="Q16" s="89"/>
      <c r="R16" s="89"/>
      <c r="S16" s="89"/>
      <c r="T16" s="89"/>
      <c r="U16" s="89"/>
      <c r="V16" s="89"/>
      <c r="W16" s="89"/>
      <c r="X16" s="89"/>
      <c r="Y16" s="89"/>
      <c r="Z16" s="89"/>
      <c r="AA16" s="89"/>
      <c r="AB16" s="89"/>
      <c r="AC16" s="89"/>
      <c r="AD16" s="90"/>
    </row>
    <row r="17" spans="1:30" ht="15" customHeight="1" x14ac:dyDescent="0.25">
      <c r="A17" s="135" t="s">
        <v>226</v>
      </c>
      <c r="B17" s="136"/>
      <c r="C17" s="136"/>
      <c r="D17" s="136"/>
      <c r="E17" s="136"/>
      <c r="F17" s="136"/>
      <c r="G17" s="136"/>
      <c r="H17" s="136"/>
      <c r="I17" s="136"/>
      <c r="J17" s="136"/>
      <c r="K17" s="136"/>
      <c r="L17" s="137"/>
      <c r="M17" s="138"/>
      <c r="N17" s="139"/>
      <c r="O17" s="139"/>
      <c r="P17" s="139"/>
      <c r="Q17" s="139"/>
      <c r="R17" s="139"/>
      <c r="S17" s="139"/>
      <c r="T17" s="139"/>
      <c r="U17" s="139"/>
      <c r="V17" s="139"/>
      <c r="W17" s="139"/>
      <c r="X17" s="139"/>
      <c r="Y17" s="139"/>
      <c r="Z17" s="139"/>
      <c r="AA17" s="139"/>
      <c r="AB17" s="139"/>
      <c r="AC17" s="139"/>
      <c r="AD17" s="140"/>
    </row>
    <row r="18" spans="1:30" ht="15" customHeight="1" x14ac:dyDescent="0.25">
      <c r="A18" s="85" t="s">
        <v>227</v>
      </c>
      <c r="B18" s="86"/>
      <c r="C18" s="86"/>
      <c r="D18" s="86"/>
      <c r="E18" s="86"/>
      <c r="F18" s="86"/>
      <c r="G18" s="86"/>
      <c r="H18" s="86"/>
      <c r="I18" s="86"/>
      <c r="J18" s="86"/>
      <c r="K18" s="86"/>
      <c r="L18" s="87"/>
      <c r="M18" s="138"/>
      <c r="N18" s="139"/>
      <c r="O18" s="139"/>
      <c r="P18" s="139"/>
      <c r="Q18" s="139"/>
      <c r="R18" s="139"/>
      <c r="S18" s="139"/>
      <c r="T18" s="139"/>
      <c r="U18" s="139"/>
      <c r="V18" s="139"/>
      <c r="W18" s="139"/>
      <c r="X18" s="139"/>
      <c r="Y18" s="139"/>
      <c r="Z18" s="139"/>
      <c r="AA18" s="139"/>
      <c r="AB18" s="139"/>
      <c r="AC18" s="139"/>
      <c r="AD18" s="140"/>
    </row>
    <row r="19" spans="1:30" ht="15" customHeight="1" x14ac:dyDescent="0.25">
      <c r="A19" s="60"/>
      <c r="B19" s="60"/>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row>
    <row r="20" spans="1:30" ht="15" customHeight="1" x14ac:dyDescent="0.25">
      <c r="A20" s="39" t="s">
        <v>179</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1"/>
    </row>
    <row r="21" spans="1:30" ht="15" customHeight="1" x14ac:dyDescent="0.25">
      <c r="A21" s="125"/>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7"/>
    </row>
    <row r="22" spans="1:30" ht="15" customHeight="1" x14ac:dyDescent="0.25">
      <c r="A22" s="128"/>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30"/>
    </row>
    <row r="23" spans="1:30" ht="15" customHeight="1" x14ac:dyDescent="0.25">
      <c r="A23" s="39" t="s">
        <v>180</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1"/>
    </row>
    <row r="24" spans="1:30" ht="15" customHeight="1" x14ac:dyDescent="0.25">
      <c r="A24" s="42"/>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4"/>
    </row>
    <row r="25" spans="1:30" ht="15" customHeight="1" x14ac:dyDescent="0.25">
      <c r="A25" s="45"/>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7"/>
    </row>
    <row r="26" spans="1:30" ht="15" customHeight="1" x14ac:dyDescent="0.25">
      <c r="A26" s="45"/>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7"/>
    </row>
    <row r="27" spans="1:30" ht="15" customHeight="1" x14ac:dyDescent="0.25">
      <c r="A27" s="45"/>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7"/>
    </row>
    <row r="28" spans="1:30" ht="15" customHeight="1" x14ac:dyDescent="0.25">
      <c r="A28" s="48"/>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50"/>
    </row>
    <row r="29" spans="1:30" ht="15" customHeight="1" x14ac:dyDescent="0.25">
      <c r="A29" s="119" t="s">
        <v>37</v>
      </c>
      <c r="B29" s="120"/>
      <c r="C29" s="120"/>
      <c r="D29" s="120"/>
      <c r="E29" s="120"/>
      <c r="F29" s="120"/>
      <c r="G29" s="120"/>
      <c r="H29" s="134"/>
      <c r="I29" s="134"/>
      <c r="J29" s="134"/>
      <c r="K29" s="40" t="s">
        <v>36</v>
      </c>
      <c r="L29" s="41"/>
      <c r="M29" s="61"/>
      <c r="N29" s="62"/>
      <c r="O29" s="62"/>
      <c r="P29" s="62"/>
      <c r="Q29" s="62"/>
      <c r="R29" s="62"/>
      <c r="S29" s="62"/>
      <c r="T29" s="62"/>
      <c r="U29" s="62"/>
      <c r="V29" s="62"/>
      <c r="W29" s="62"/>
      <c r="X29" s="62"/>
      <c r="Y29" s="62"/>
      <c r="Z29" s="62"/>
      <c r="AA29" s="62"/>
      <c r="AB29" s="62"/>
      <c r="AC29" s="62"/>
      <c r="AD29" s="62"/>
    </row>
    <row r="30" spans="1:30" ht="15" customHeight="1" x14ac:dyDescent="0.25">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row>
    <row r="31" spans="1:30" ht="15" customHeight="1" x14ac:dyDescent="0.25">
      <c r="A31" s="131" t="s">
        <v>19</v>
      </c>
      <c r="B31" s="132"/>
      <c r="C31" s="132"/>
      <c r="D31" s="132"/>
      <c r="E31" s="132"/>
      <c r="F31" s="132"/>
      <c r="G31" s="132"/>
      <c r="H31" s="133"/>
      <c r="I31" s="131" t="s">
        <v>20</v>
      </c>
      <c r="J31" s="132"/>
      <c r="K31" s="132"/>
      <c r="L31" s="132"/>
      <c r="M31" s="132"/>
      <c r="N31" s="132"/>
      <c r="O31" s="132"/>
      <c r="P31" s="133"/>
      <c r="Q31" s="131" t="s">
        <v>21</v>
      </c>
      <c r="R31" s="132"/>
      <c r="S31" s="132"/>
      <c r="T31" s="133"/>
      <c r="U31" s="131" t="s">
        <v>152</v>
      </c>
      <c r="V31" s="132"/>
      <c r="W31" s="132"/>
      <c r="X31" s="132"/>
      <c r="Y31" s="132"/>
      <c r="Z31" s="132"/>
      <c r="AA31" s="132"/>
      <c r="AB31" s="132"/>
      <c r="AC31" s="132"/>
      <c r="AD31" s="133"/>
    </row>
    <row r="32" spans="1:30" ht="15" customHeight="1" x14ac:dyDescent="0.25">
      <c r="A32" s="91"/>
      <c r="B32" s="92"/>
      <c r="C32" s="92"/>
      <c r="D32" s="92"/>
      <c r="E32" s="92"/>
      <c r="F32" s="92"/>
      <c r="G32" s="92"/>
      <c r="H32" s="93"/>
      <c r="I32" s="91"/>
      <c r="J32" s="92"/>
      <c r="K32" s="92"/>
      <c r="L32" s="92"/>
      <c r="M32" s="92"/>
      <c r="N32" s="92"/>
      <c r="O32" s="92"/>
      <c r="P32" s="93"/>
      <c r="Q32" s="91"/>
      <c r="R32" s="92"/>
      <c r="S32" s="92"/>
      <c r="T32" s="93"/>
      <c r="U32" s="91"/>
      <c r="V32" s="92"/>
      <c r="W32" s="92"/>
      <c r="X32" s="92"/>
      <c r="Y32" s="92"/>
      <c r="Z32" s="92"/>
      <c r="AA32" s="92"/>
      <c r="AB32" s="92"/>
      <c r="AC32" s="92"/>
      <c r="AD32" s="93"/>
    </row>
    <row r="33" spans="1:32" ht="15" customHeight="1" x14ac:dyDescent="0.25">
      <c r="A33" s="91"/>
      <c r="B33" s="92"/>
      <c r="C33" s="92"/>
      <c r="D33" s="92"/>
      <c r="E33" s="92"/>
      <c r="F33" s="92"/>
      <c r="G33" s="92"/>
      <c r="H33" s="93"/>
      <c r="I33" s="91"/>
      <c r="J33" s="92"/>
      <c r="K33" s="92"/>
      <c r="L33" s="92"/>
      <c r="M33" s="92"/>
      <c r="N33" s="92"/>
      <c r="O33" s="92"/>
      <c r="P33" s="93"/>
      <c r="Q33" s="91"/>
      <c r="R33" s="92"/>
      <c r="S33" s="92"/>
      <c r="T33" s="93"/>
      <c r="U33" s="91"/>
      <c r="V33" s="92"/>
      <c r="W33" s="92"/>
      <c r="X33" s="92"/>
      <c r="Y33" s="92"/>
      <c r="Z33" s="92"/>
      <c r="AA33" s="92"/>
      <c r="AB33" s="92"/>
      <c r="AC33" s="92"/>
      <c r="AD33" s="93"/>
    </row>
    <row r="34" spans="1:32" ht="15" customHeight="1" x14ac:dyDescent="0.25">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row>
    <row r="35" spans="1:32" ht="15" customHeight="1" x14ac:dyDescent="0.25">
      <c r="A35" s="39" t="s">
        <v>25</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1"/>
      <c r="AE35" s="15"/>
      <c r="AF35" s="15"/>
    </row>
    <row r="36" spans="1:32" ht="15" customHeight="1" x14ac:dyDescent="0.25">
      <c r="A36" s="179"/>
      <c r="B36" s="180"/>
      <c r="C36" s="180"/>
      <c r="D36" s="180"/>
      <c r="E36" s="180"/>
      <c r="F36" s="180"/>
      <c r="G36" s="180"/>
      <c r="H36" s="180"/>
      <c r="I36" s="180"/>
      <c r="J36" s="180"/>
      <c r="K36" s="181"/>
      <c r="L36" s="108" t="s">
        <v>27</v>
      </c>
      <c r="M36" s="109"/>
      <c r="N36" s="109"/>
      <c r="O36" s="109"/>
      <c r="P36" s="110"/>
      <c r="Q36" s="108" t="s">
        <v>28</v>
      </c>
      <c r="R36" s="109"/>
      <c r="S36" s="109"/>
      <c r="T36" s="109"/>
      <c r="U36" s="110"/>
      <c r="V36" s="108" t="s">
        <v>29</v>
      </c>
      <c r="W36" s="109"/>
      <c r="X36" s="109"/>
      <c r="Y36" s="109"/>
      <c r="Z36" s="110"/>
      <c r="AA36" s="100" t="s">
        <v>206</v>
      </c>
      <c r="AB36" s="101"/>
      <c r="AC36" s="101"/>
      <c r="AD36" s="102"/>
    </row>
    <row r="37" spans="1:32" ht="15" customHeight="1" x14ac:dyDescent="0.25">
      <c r="A37" s="105" t="s">
        <v>168</v>
      </c>
      <c r="B37" s="106"/>
      <c r="C37" s="106"/>
      <c r="D37" s="106"/>
      <c r="E37" s="106"/>
      <c r="F37" s="106"/>
      <c r="G37" s="106"/>
      <c r="H37" s="106"/>
      <c r="I37" s="106"/>
      <c r="J37" s="106"/>
      <c r="K37" s="107"/>
      <c r="L37" s="111">
        <v>0</v>
      </c>
      <c r="M37" s="112"/>
      <c r="N37" s="112"/>
      <c r="O37" s="112"/>
      <c r="P37" s="113"/>
      <c r="Q37" s="111">
        <v>0</v>
      </c>
      <c r="R37" s="112"/>
      <c r="S37" s="112"/>
      <c r="T37" s="112"/>
      <c r="U37" s="113"/>
      <c r="V37" s="116">
        <f>L37+Q37</f>
        <v>0</v>
      </c>
      <c r="W37" s="117"/>
      <c r="X37" s="117"/>
      <c r="Y37" s="117"/>
      <c r="Z37" s="118"/>
      <c r="AA37" s="158" t="str">
        <f>IF(AND(T58="NO", L37&gt;0), "***", "")</f>
        <v/>
      </c>
      <c r="AB37" s="158"/>
      <c r="AC37" s="158"/>
      <c r="AD37" s="158"/>
      <c r="AE37" s="16"/>
      <c r="AF37" s="16"/>
    </row>
    <row r="38" spans="1:32" ht="15" customHeight="1" x14ac:dyDescent="0.25">
      <c r="A38" s="105" t="s">
        <v>26</v>
      </c>
      <c r="B38" s="106"/>
      <c r="C38" s="106"/>
      <c r="D38" s="106"/>
      <c r="E38" s="106"/>
      <c r="F38" s="106"/>
      <c r="G38" s="106"/>
      <c r="H38" s="106"/>
      <c r="I38" s="106"/>
      <c r="J38" s="106"/>
      <c r="K38" s="107"/>
      <c r="L38" s="111">
        <v>0</v>
      </c>
      <c r="M38" s="112"/>
      <c r="N38" s="112"/>
      <c r="O38" s="112"/>
      <c r="P38" s="113"/>
      <c r="Q38" s="111">
        <v>0</v>
      </c>
      <c r="R38" s="112"/>
      <c r="S38" s="112"/>
      <c r="T38" s="112"/>
      <c r="U38" s="113"/>
      <c r="V38" s="116">
        <f>L38+Q38</f>
        <v>0</v>
      </c>
      <c r="W38" s="117"/>
      <c r="X38" s="117"/>
      <c r="Y38" s="117"/>
      <c r="Z38" s="118"/>
      <c r="AA38" s="103"/>
      <c r="AB38" s="60"/>
      <c r="AC38" s="60"/>
      <c r="AD38" s="104"/>
    </row>
    <row r="39" spans="1:32" ht="15" customHeight="1" x14ac:dyDescent="0.25">
      <c r="A39" s="105" t="s">
        <v>167</v>
      </c>
      <c r="B39" s="106"/>
      <c r="C39" s="106"/>
      <c r="D39" s="106"/>
      <c r="E39" s="106"/>
      <c r="F39" s="106"/>
      <c r="G39" s="106"/>
      <c r="H39" s="106"/>
      <c r="I39" s="106"/>
      <c r="J39" s="106"/>
      <c r="K39" s="107"/>
      <c r="L39" s="111">
        <v>0</v>
      </c>
      <c r="M39" s="112"/>
      <c r="N39" s="112"/>
      <c r="O39" s="112"/>
      <c r="P39" s="113"/>
      <c r="Q39" s="111">
        <v>0</v>
      </c>
      <c r="R39" s="112"/>
      <c r="S39" s="112"/>
      <c r="T39" s="112"/>
      <c r="U39" s="113"/>
      <c r="V39" s="116">
        <f t="shared" ref="V39:V49" si="0">L39+Q39</f>
        <v>0</v>
      </c>
      <c r="W39" s="117"/>
      <c r="X39" s="117"/>
      <c r="Y39" s="117"/>
      <c r="Z39" s="118"/>
      <c r="AA39" s="158" t="str">
        <f>IF(AND(T59="NO", L39&gt;0), "***", "")</f>
        <v/>
      </c>
      <c r="AB39" s="158"/>
      <c r="AC39" s="158"/>
      <c r="AD39" s="158"/>
      <c r="AE39" s="16"/>
      <c r="AF39" s="16"/>
    </row>
    <row r="40" spans="1:32" ht="15" customHeight="1" x14ac:dyDescent="0.25">
      <c r="A40" s="105" t="s">
        <v>166</v>
      </c>
      <c r="B40" s="106"/>
      <c r="C40" s="106"/>
      <c r="D40" s="106"/>
      <c r="E40" s="106"/>
      <c r="F40" s="106"/>
      <c r="G40" s="106"/>
      <c r="H40" s="106"/>
      <c r="I40" s="106"/>
      <c r="J40" s="106"/>
      <c r="K40" s="107"/>
      <c r="L40" s="111">
        <v>0</v>
      </c>
      <c r="M40" s="112"/>
      <c r="N40" s="112"/>
      <c r="O40" s="112"/>
      <c r="P40" s="113"/>
      <c r="Q40" s="111">
        <v>0</v>
      </c>
      <c r="R40" s="112"/>
      <c r="S40" s="112"/>
      <c r="T40" s="112"/>
      <c r="U40" s="113"/>
      <c r="V40" s="116">
        <f>L40+Q40</f>
        <v>0</v>
      </c>
      <c r="W40" s="117"/>
      <c r="X40" s="117"/>
      <c r="Y40" s="117"/>
      <c r="Z40" s="118"/>
      <c r="AA40" s="158" t="str">
        <f>IF(AND(T60="NO", L40&gt;0), "***", "")</f>
        <v/>
      </c>
      <c r="AB40" s="158"/>
      <c r="AC40" s="158"/>
      <c r="AD40" s="158"/>
      <c r="AE40" s="16"/>
      <c r="AF40" s="16"/>
    </row>
    <row r="41" spans="1:32" ht="15" customHeight="1" x14ac:dyDescent="0.25">
      <c r="A41" s="30" t="s">
        <v>30</v>
      </c>
      <c r="B41" s="31"/>
      <c r="C41" s="31"/>
      <c r="D41" s="31"/>
      <c r="E41" s="31"/>
      <c r="F41" s="31"/>
      <c r="G41" s="31"/>
      <c r="H41" s="31"/>
      <c r="I41" s="31"/>
      <c r="J41" s="31"/>
      <c r="K41" s="32"/>
      <c r="L41" s="155">
        <f>SUM(L42:P49)</f>
        <v>0</v>
      </c>
      <c r="M41" s="156"/>
      <c r="N41" s="156"/>
      <c r="O41" s="156"/>
      <c r="P41" s="157"/>
      <c r="Q41" s="155">
        <f>SUM(Q42:U49)</f>
        <v>0</v>
      </c>
      <c r="R41" s="156"/>
      <c r="S41" s="156"/>
      <c r="T41" s="156"/>
      <c r="U41" s="157"/>
      <c r="V41" s="155">
        <f t="shared" si="0"/>
        <v>0</v>
      </c>
      <c r="W41" s="156"/>
      <c r="X41" s="156"/>
      <c r="Y41" s="156"/>
      <c r="Z41" s="157"/>
      <c r="AA41" s="55"/>
      <c r="AB41" s="55"/>
      <c r="AC41" s="55"/>
      <c r="AD41" s="55"/>
    </row>
    <row r="42" spans="1:32" ht="15" customHeight="1" x14ac:dyDescent="0.25">
      <c r="B42" s="173" t="s">
        <v>1</v>
      </c>
      <c r="C42" s="174"/>
      <c r="D42" s="174"/>
      <c r="E42" s="174"/>
      <c r="F42" s="174"/>
      <c r="G42" s="174"/>
      <c r="H42" s="174"/>
      <c r="I42" s="174"/>
      <c r="J42" s="174"/>
      <c r="K42" s="175"/>
      <c r="L42" s="111">
        <v>0</v>
      </c>
      <c r="M42" s="112"/>
      <c r="N42" s="112"/>
      <c r="O42" s="112"/>
      <c r="P42" s="113"/>
      <c r="Q42" s="111">
        <v>0</v>
      </c>
      <c r="R42" s="112"/>
      <c r="S42" s="112"/>
      <c r="T42" s="112"/>
      <c r="U42" s="113"/>
      <c r="V42" s="116">
        <f t="shared" si="0"/>
        <v>0</v>
      </c>
      <c r="W42" s="117"/>
      <c r="X42" s="117"/>
      <c r="Y42" s="117"/>
      <c r="Z42" s="118"/>
      <c r="AA42" s="58"/>
      <c r="AB42" s="58"/>
      <c r="AC42" s="58"/>
      <c r="AD42" s="58"/>
    </row>
    <row r="43" spans="1:32" ht="15" customHeight="1" x14ac:dyDescent="0.25">
      <c r="B43" s="36" t="s">
        <v>2</v>
      </c>
      <c r="C43" s="37"/>
      <c r="D43" s="37"/>
      <c r="E43" s="37"/>
      <c r="F43" s="37"/>
      <c r="G43" s="37"/>
      <c r="H43" s="37"/>
      <c r="I43" s="37"/>
      <c r="J43" s="37"/>
      <c r="K43" s="38"/>
      <c r="L43" s="111">
        <v>0</v>
      </c>
      <c r="M43" s="112"/>
      <c r="N43" s="112"/>
      <c r="O43" s="112"/>
      <c r="P43" s="113"/>
      <c r="Q43" s="111">
        <v>0</v>
      </c>
      <c r="R43" s="112"/>
      <c r="S43" s="112"/>
      <c r="T43" s="112"/>
      <c r="U43" s="113"/>
      <c r="V43" s="116">
        <f t="shared" si="0"/>
        <v>0</v>
      </c>
      <c r="W43" s="117"/>
      <c r="X43" s="117"/>
      <c r="Y43" s="117"/>
      <c r="Z43" s="118"/>
      <c r="AA43" s="58"/>
      <c r="AB43" s="58"/>
      <c r="AC43" s="58"/>
      <c r="AD43" s="58"/>
    </row>
    <row r="44" spans="1:32" ht="15" customHeight="1" x14ac:dyDescent="0.25">
      <c r="B44" s="36" t="s">
        <v>3</v>
      </c>
      <c r="C44" s="37"/>
      <c r="D44" s="37"/>
      <c r="E44" s="37"/>
      <c r="F44" s="37"/>
      <c r="G44" s="37"/>
      <c r="H44" s="37"/>
      <c r="I44" s="37"/>
      <c r="J44" s="37"/>
      <c r="K44" s="38"/>
      <c r="L44" s="111">
        <v>0</v>
      </c>
      <c r="M44" s="112"/>
      <c r="N44" s="112"/>
      <c r="O44" s="112"/>
      <c r="P44" s="113"/>
      <c r="Q44" s="111">
        <v>0</v>
      </c>
      <c r="R44" s="112"/>
      <c r="S44" s="112"/>
      <c r="T44" s="112"/>
      <c r="U44" s="113"/>
      <c r="V44" s="116">
        <f t="shared" si="0"/>
        <v>0</v>
      </c>
      <c r="W44" s="117"/>
      <c r="X44" s="117"/>
      <c r="Y44" s="117"/>
      <c r="Z44" s="118"/>
      <c r="AA44" s="58"/>
      <c r="AB44" s="58"/>
      <c r="AC44" s="58"/>
      <c r="AD44" s="58"/>
    </row>
    <row r="45" spans="1:32" ht="15" customHeight="1" x14ac:dyDescent="0.25">
      <c r="B45" s="36" t="s">
        <v>13</v>
      </c>
      <c r="C45" s="37"/>
      <c r="D45" s="37"/>
      <c r="E45" s="37"/>
      <c r="F45" s="37"/>
      <c r="G45" s="37"/>
      <c r="H45" s="37"/>
      <c r="I45" s="37"/>
      <c r="J45" s="37"/>
      <c r="K45" s="38"/>
      <c r="L45" s="111">
        <v>0</v>
      </c>
      <c r="M45" s="112"/>
      <c r="N45" s="112"/>
      <c r="O45" s="112"/>
      <c r="P45" s="113"/>
      <c r="Q45" s="111">
        <v>0</v>
      </c>
      <c r="R45" s="112"/>
      <c r="S45" s="112"/>
      <c r="T45" s="112"/>
      <c r="U45" s="113"/>
      <c r="V45" s="116">
        <f t="shared" si="0"/>
        <v>0</v>
      </c>
      <c r="W45" s="117"/>
      <c r="X45" s="117"/>
      <c r="Y45" s="117"/>
      <c r="Z45" s="118"/>
      <c r="AA45" s="58"/>
      <c r="AB45" s="58"/>
      <c r="AC45" s="58"/>
      <c r="AD45" s="58"/>
    </row>
    <row r="46" spans="1:32" ht="15" customHeight="1" x14ac:dyDescent="0.25">
      <c r="B46" s="36" t="s">
        <v>11</v>
      </c>
      <c r="C46" s="37"/>
      <c r="D46" s="37"/>
      <c r="E46" s="37"/>
      <c r="F46" s="37"/>
      <c r="G46" s="37"/>
      <c r="H46" s="37"/>
      <c r="I46" s="37"/>
      <c r="J46" s="37"/>
      <c r="K46" s="38"/>
      <c r="L46" s="111">
        <v>0</v>
      </c>
      <c r="M46" s="112"/>
      <c r="N46" s="112"/>
      <c r="O46" s="112"/>
      <c r="P46" s="113"/>
      <c r="Q46" s="111">
        <v>0</v>
      </c>
      <c r="R46" s="112"/>
      <c r="S46" s="112"/>
      <c r="T46" s="112"/>
      <c r="U46" s="113"/>
      <c r="V46" s="116">
        <f t="shared" si="0"/>
        <v>0</v>
      </c>
      <c r="W46" s="117"/>
      <c r="X46" s="117"/>
      <c r="Y46" s="117"/>
      <c r="Z46" s="118"/>
      <c r="AA46" s="58"/>
      <c r="AB46" s="58"/>
      <c r="AC46" s="58"/>
      <c r="AD46" s="58"/>
    </row>
    <row r="47" spans="1:32" ht="15" customHeight="1" x14ac:dyDescent="0.25">
      <c r="B47" s="36" t="s">
        <v>7</v>
      </c>
      <c r="C47" s="37"/>
      <c r="D47" s="37"/>
      <c r="E47" s="37"/>
      <c r="F47" s="37"/>
      <c r="G47" s="37"/>
      <c r="H47" s="37"/>
      <c r="I47" s="37"/>
      <c r="J47" s="37"/>
      <c r="K47" s="38"/>
      <c r="L47" s="111">
        <v>0</v>
      </c>
      <c r="M47" s="112"/>
      <c r="N47" s="112"/>
      <c r="O47" s="112"/>
      <c r="P47" s="113"/>
      <c r="Q47" s="111">
        <v>0</v>
      </c>
      <c r="R47" s="112"/>
      <c r="S47" s="112"/>
      <c r="T47" s="112"/>
      <c r="U47" s="113"/>
      <c r="V47" s="116">
        <f t="shared" si="0"/>
        <v>0</v>
      </c>
      <c r="W47" s="117"/>
      <c r="X47" s="117"/>
      <c r="Y47" s="117"/>
      <c r="Z47" s="118"/>
      <c r="AA47" s="58"/>
      <c r="AB47" s="58"/>
      <c r="AC47" s="58"/>
      <c r="AD47" s="58"/>
    </row>
    <row r="48" spans="1:32" ht="15" customHeight="1" x14ac:dyDescent="0.25">
      <c r="B48" s="36"/>
      <c r="C48" s="37"/>
      <c r="D48" s="37"/>
      <c r="E48" s="37"/>
      <c r="F48" s="37"/>
      <c r="G48" s="37"/>
      <c r="H48" s="37"/>
      <c r="I48" s="37"/>
      <c r="J48" s="37"/>
      <c r="K48" s="38"/>
      <c r="L48" s="111">
        <v>0</v>
      </c>
      <c r="M48" s="112"/>
      <c r="N48" s="112"/>
      <c r="O48" s="112"/>
      <c r="P48" s="113"/>
      <c r="Q48" s="111">
        <v>0</v>
      </c>
      <c r="R48" s="112"/>
      <c r="S48" s="112"/>
      <c r="T48" s="112"/>
      <c r="U48" s="113"/>
      <c r="V48" s="116">
        <f t="shared" si="0"/>
        <v>0</v>
      </c>
      <c r="W48" s="117"/>
      <c r="X48" s="117"/>
      <c r="Y48" s="117"/>
      <c r="Z48" s="118"/>
      <c r="AA48" s="58"/>
      <c r="AB48" s="58"/>
      <c r="AC48" s="58"/>
      <c r="AD48" s="58"/>
    </row>
    <row r="49" spans="1:30" ht="15" customHeight="1" thickBot="1" x14ac:dyDescent="0.3">
      <c r="B49" s="164"/>
      <c r="C49" s="165"/>
      <c r="D49" s="165"/>
      <c r="E49" s="165"/>
      <c r="F49" s="165"/>
      <c r="G49" s="165"/>
      <c r="H49" s="165"/>
      <c r="I49" s="165"/>
      <c r="J49" s="165"/>
      <c r="K49" s="166"/>
      <c r="L49" s="111">
        <v>0</v>
      </c>
      <c r="M49" s="112"/>
      <c r="N49" s="112"/>
      <c r="O49" s="112"/>
      <c r="P49" s="113"/>
      <c r="Q49" s="182">
        <v>0</v>
      </c>
      <c r="R49" s="183"/>
      <c r="S49" s="183"/>
      <c r="T49" s="183"/>
      <c r="U49" s="184"/>
      <c r="V49" s="185">
        <f t="shared" si="0"/>
        <v>0</v>
      </c>
      <c r="W49" s="186"/>
      <c r="X49" s="186"/>
      <c r="Y49" s="186"/>
      <c r="Z49" s="187"/>
      <c r="AA49" s="58"/>
      <c r="AB49" s="58"/>
      <c r="AC49" s="58"/>
      <c r="AD49" s="58"/>
    </row>
    <row r="50" spans="1:30" ht="15" customHeight="1" thickTop="1" x14ac:dyDescent="0.25">
      <c r="A50" s="94" t="s">
        <v>195</v>
      </c>
      <c r="B50" s="95"/>
      <c r="C50" s="95"/>
      <c r="D50" s="95"/>
      <c r="E50" s="95"/>
      <c r="F50" s="95"/>
      <c r="G50" s="95"/>
      <c r="H50" s="95"/>
      <c r="I50" s="95"/>
      <c r="J50" s="95"/>
      <c r="K50" s="96"/>
      <c r="L50" s="160">
        <f>SUM(L37:P41)</f>
        <v>0</v>
      </c>
      <c r="M50" s="161"/>
      <c r="N50" s="161"/>
      <c r="O50" s="161"/>
      <c r="P50" s="162"/>
      <c r="Q50" s="160">
        <f>SUM(Q37:U41)</f>
        <v>0</v>
      </c>
      <c r="R50" s="161"/>
      <c r="S50" s="161"/>
      <c r="T50" s="161"/>
      <c r="U50" s="162"/>
      <c r="V50" s="160">
        <f>L50+Q50</f>
        <v>0</v>
      </c>
      <c r="W50" s="161"/>
      <c r="X50" s="161"/>
      <c r="Y50" s="161"/>
      <c r="Z50" s="162"/>
      <c r="AA50" s="58"/>
      <c r="AB50" s="58"/>
      <c r="AC50" s="58"/>
      <c r="AD50" s="58"/>
    </row>
    <row r="51" spans="1:30" ht="15" customHeight="1" x14ac:dyDescent="0.25">
      <c r="A51" s="163"/>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58"/>
      <c r="AB51" s="58"/>
      <c r="AC51" s="58"/>
      <c r="AD51" s="58"/>
    </row>
    <row r="52" spans="1:30" ht="15" customHeight="1" x14ac:dyDescent="0.25">
      <c r="A52" s="85" t="s">
        <v>43</v>
      </c>
      <c r="B52" s="86"/>
      <c r="C52" s="86"/>
      <c r="D52" s="86"/>
      <c r="E52" s="86"/>
      <c r="F52" s="86"/>
      <c r="G52" s="86"/>
      <c r="H52" s="86"/>
      <c r="I52" s="86"/>
      <c r="J52" s="86"/>
      <c r="K52" s="86"/>
      <c r="L52" s="159">
        <f>IF(PCAT=SP, 400000, 1500000)</f>
        <v>1500000</v>
      </c>
      <c r="M52" s="159"/>
      <c r="N52" s="159"/>
      <c r="O52" s="159"/>
      <c r="P52" s="159"/>
      <c r="Q52" s="159"/>
      <c r="R52" s="159"/>
      <c r="S52" s="159"/>
      <c r="T52" s="159"/>
      <c r="U52" s="159"/>
      <c r="V52" s="159"/>
      <c r="W52" s="159"/>
      <c r="X52" s="159"/>
      <c r="Y52" s="159"/>
      <c r="Z52" s="168"/>
      <c r="AA52" s="58"/>
      <c r="AB52" s="58"/>
      <c r="AC52" s="58"/>
      <c r="AD52" s="58"/>
    </row>
    <row r="53" spans="1:30" ht="15" customHeight="1" x14ac:dyDescent="0.25">
      <c r="A53" s="85" t="s">
        <v>217</v>
      </c>
      <c r="B53" s="86"/>
      <c r="C53" s="86"/>
      <c r="D53" s="86"/>
      <c r="E53" s="86"/>
      <c r="F53" s="86"/>
      <c r="G53" s="86"/>
      <c r="H53" s="86"/>
      <c r="I53" s="86"/>
      <c r="J53" s="86"/>
      <c r="K53" s="86"/>
      <c r="L53" s="167">
        <f>ROUND(L52/W54, 2)</f>
        <v>1500000</v>
      </c>
      <c r="M53" s="167"/>
      <c r="N53" s="167"/>
      <c r="O53" s="167"/>
      <c r="P53" s="167"/>
      <c r="Q53" s="169" t="s">
        <v>218</v>
      </c>
      <c r="R53" s="169"/>
      <c r="S53" s="169"/>
      <c r="T53" s="169"/>
      <c r="U53" s="169"/>
      <c r="V53" s="169"/>
      <c r="W53" s="169"/>
      <c r="X53" s="169"/>
      <c r="Y53" s="169"/>
      <c r="Z53" s="170"/>
      <c r="AA53" s="58"/>
      <c r="AB53" s="58"/>
      <c r="AC53" s="58"/>
      <c r="AD53" s="58"/>
    </row>
    <row r="54" spans="1:30" ht="15" customHeight="1" x14ac:dyDescent="0.25">
      <c r="A54" s="85" t="s">
        <v>38</v>
      </c>
      <c r="B54" s="86"/>
      <c r="C54" s="86"/>
      <c r="D54" s="86"/>
      <c r="E54" s="86"/>
      <c r="F54" s="86"/>
      <c r="G54" s="86"/>
      <c r="H54" s="86"/>
      <c r="I54" s="86"/>
      <c r="J54" s="86"/>
      <c r="K54" s="86"/>
      <c r="L54" s="114">
        <f>1-W54</f>
        <v>0</v>
      </c>
      <c r="M54" s="114"/>
      <c r="N54" s="115"/>
      <c r="O54" s="10"/>
      <c r="P54" s="86" t="s">
        <v>39</v>
      </c>
      <c r="Q54" s="86"/>
      <c r="R54" s="86"/>
      <c r="S54" s="86"/>
      <c r="T54" s="86"/>
      <c r="U54" s="86"/>
      <c r="V54" s="86"/>
      <c r="W54" s="114">
        <f>IF(M10&lt;2500, 1, IF(M10&lt;5000, 0.95, IF(M10&lt;25000, 0.9, IF(M10&lt;50000, 0.85, IF(M10&lt;100000, 0.8, IF(M10&gt;10000, 0.75))))))</f>
        <v>1</v>
      </c>
      <c r="X54" s="114"/>
      <c r="Y54" s="171"/>
      <c r="Z54" s="172"/>
      <c r="AA54" s="58"/>
      <c r="AB54" s="58"/>
      <c r="AC54" s="58"/>
      <c r="AD54" s="58"/>
    </row>
    <row r="55" spans="1:30" ht="15" customHeight="1" x14ac:dyDescent="0.2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row>
    <row r="56" spans="1:30" ht="15" customHeight="1" x14ac:dyDescent="0.25">
      <c r="A56" s="30" t="s">
        <v>169</v>
      </c>
      <c r="B56" s="31"/>
      <c r="C56" s="31"/>
      <c r="D56" s="31"/>
      <c r="E56" s="31"/>
      <c r="F56" s="31"/>
      <c r="G56" s="12" t="s">
        <v>197</v>
      </c>
      <c r="H56" s="153">
        <f>L54</f>
        <v>0</v>
      </c>
      <c r="I56" s="153"/>
      <c r="J56" s="13" t="s">
        <v>198</v>
      </c>
      <c r="K56" s="11"/>
      <c r="L56" s="97">
        <f>IF(L50&lt;L53, L54*L50,  L54*L53)</f>
        <v>0</v>
      </c>
      <c r="M56" s="98"/>
      <c r="N56" s="98"/>
      <c r="O56" s="98"/>
      <c r="P56" s="99"/>
      <c r="Q56" s="7"/>
      <c r="R56" s="154" t="str">
        <f>IF(OR(AA37="***", AA39="***", AA40="***"), "*** Participation is not eligible for this Program Category!", "")</f>
        <v/>
      </c>
      <c r="S56" s="154"/>
      <c r="T56" s="154"/>
      <c r="U56" s="154"/>
      <c r="V56" s="154"/>
      <c r="W56" s="154"/>
      <c r="X56" s="154"/>
      <c r="Y56" s="154"/>
      <c r="Z56" s="154"/>
      <c r="AA56" s="8"/>
      <c r="AB56" s="8"/>
      <c r="AC56" s="8"/>
      <c r="AD56" s="8"/>
    </row>
    <row r="57" spans="1:30" ht="15" customHeight="1" x14ac:dyDescent="0.25">
      <c r="A57" s="30" t="s">
        <v>196</v>
      </c>
      <c r="B57" s="31"/>
      <c r="C57" s="31"/>
      <c r="D57" s="31"/>
      <c r="E57" s="31"/>
      <c r="F57" s="31"/>
      <c r="G57" s="31"/>
      <c r="H57" s="31"/>
      <c r="I57" s="31"/>
      <c r="J57" s="31"/>
      <c r="K57" s="32"/>
      <c r="L57" s="97">
        <f>IF(L50-L56&gt;L60, L50-L53, 0)</f>
        <v>0</v>
      </c>
      <c r="M57" s="98"/>
      <c r="N57" s="98"/>
      <c r="O57" s="98"/>
      <c r="P57" s="99"/>
      <c r="Q57" s="7"/>
      <c r="R57" s="154"/>
      <c r="S57" s="154"/>
      <c r="T57" s="154"/>
      <c r="U57" s="154"/>
      <c r="V57" s="154"/>
      <c r="W57" s="154"/>
      <c r="X57" s="154"/>
      <c r="Y57" s="154"/>
      <c r="Z57" s="154"/>
      <c r="AA57" s="20"/>
      <c r="AB57" s="20"/>
      <c r="AC57" s="20"/>
      <c r="AD57" s="20"/>
    </row>
    <row r="58" spans="1:30" ht="15" customHeight="1" thickBot="1" x14ac:dyDescent="0.3">
      <c r="A58" s="144" t="s">
        <v>28</v>
      </c>
      <c r="B58" s="145"/>
      <c r="C58" s="145"/>
      <c r="D58" s="145"/>
      <c r="E58" s="145"/>
      <c r="F58" s="145"/>
      <c r="G58" s="145"/>
      <c r="H58" s="145"/>
      <c r="I58" s="145"/>
      <c r="J58" s="145"/>
      <c r="K58" s="146"/>
      <c r="L58" s="176">
        <f>Q50</f>
        <v>0</v>
      </c>
      <c r="M58" s="177"/>
      <c r="N58" s="177"/>
      <c r="O58" s="177"/>
      <c r="P58" s="178"/>
      <c r="Q58" s="7"/>
      <c r="R58" s="28" t="s">
        <v>207</v>
      </c>
      <c r="S58" s="28"/>
      <c r="T58" s="28" t="str">
        <f>IF(OR(PCAT=GI, PCAT=PR), "TRUE", "NO")</f>
        <v>TRUE</v>
      </c>
      <c r="U58" s="28"/>
      <c r="V58" s="20"/>
      <c r="W58" s="20"/>
      <c r="X58" s="20"/>
      <c r="Y58" s="20"/>
      <c r="Z58" s="20"/>
      <c r="AA58" s="20"/>
      <c r="AB58" s="20"/>
      <c r="AC58" s="20"/>
      <c r="AD58" s="20"/>
    </row>
    <row r="59" spans="1:30" ht="15" customHeight="1" thickTop="1" x14ac:dyDescent="0.25">
      <c r="A59" s="147" t="s">
        <v>190</v>
      </c>
      <c r="B59" s="148"/>
      <c r="C59" s="148"/>
      <c r="D59" s="148"/>
      <c r="E59" s="148"/>
      <c r="F59" s="148"/>
      <c r="G59" s="148"/>
      <c r="H59" s="148"/>
      <c r="I59" s="148"/>
      <c r="J59" s="148"/>
      <c r="K59" s="149"/>
      <c r="L59" s="150">
        <f>SUM(L56:L58)</f>
        <v>0</v>
      </c>
      <c r="M59" s="151"/>
      <c r="N59" s="151"/>
      <c r="O59" s="151"/>
      <c r="P59" s="152"/>
      <c r="Q59" s="7"/>
      <c r="R59" s="28" t="s">
        <v>208</v>
      </c>
      <c r="S59" s="28"/>
      <c r="T59" s="28" t="str">
        <f>IF(PCAT=GI, "TRUE", "NO")</f>
        <v>NO</v>
      </c>
      <c r="U59" s="28"/>
      <c r="V59" s="18"/>
      <c r="W59" s="8"/>
      <c r="X59" s="8"/>
      <c r="Y59" s="8"/>
      <c r="Z59" s="8"/>
    </row>
    <row r="60" spans="1:30" ht="15" customHeight="1" x14ac:dyDescent="0.25">
      <c r="A60" s="141" t="s">
        <v>170</v>
      </c>
      <c r="B60" s="142"/>
      <c r="C60" s="142"/>
      <c r="D60" s="142"/>
      <c r="E60" s="142"/>
      <c r="F60" s="142"/>
      <c r="G60" s="142"/>
      <c r="H60" s="142"/>
      <c r="I60" s="142"/>
      <c r="J60" s="142"/>
      <c r="K60" s="143"/>
      <c r="L60" s="51">
        <f>IF(L50-L56&lt;L52, L50-L56, L52)</f>
        <v>0</v>
      </c>
      <c r="M60" s="52"/>
      <c r="N60" s="52"/>
      <c r="O60" s="52"/>
      <c r="P60" s="53"/>
      <c r="Q60" s="6"/>
      <c r="R60" s="29" t="s">
        <v>209</v>
      </c>
      <c r="S60" s="29"/>
      <c r="T60" s="29" t="str">
        <f>IF(PCAT=GI, "TRUE", "NO")</f>
        <v>NO</v>
      </c>
      <c r="U60" s="29"/>
      <c r="V60" s="19"/>
      <c r="W60" s="17"/>
      <c r="X60" s="17"/>
      <c r="Y60" s="17"/>
      <c r="Z60" s="17"/>
    </row>
    <row r="61" spans="1:30" ht="15" customHeight="1" x14ac:dyDescent="0.25">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row>
    <row r="62" spans="1:30" ht="15" customHeight="1" x14ac:dyDescent="0.25">
      <c r="A62" s="39" t="s">
        <v>194</v>
      </c>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1"/>
    </row>
    <row r="63" spans="1:30" ht="15" customHeight="1" x14ac:dyDescent="0.25">
      <c r="A63" s="30" t="s">
        <v>181</v>
      </c>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2"/>
    </row>
    <row r="64" spans="1:30" ht="15" customHeight="1" x14ac:dyDescent="0.25">
      <c r="A64" s="42"/>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4"/>
    </row>
    <row r="65" spans="1:30" ht="15" customHeight="1" x14ac:dyDescent="0.25">
      <c r="A65" s="45"/>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7"/>
    </row>
    <row r="66" spans="1:30" ht="15" customHeight="1" x14ac:dyDescent="0.25">
      <c r="A66" s="45"/>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7"/>
    </row>
    <row r="67" spans="1:30" ht="15" customHeight="1" x14ac:dyDescent="0.25">
      <c r="A67" s="45"/>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7"/>
    </row>
    <row r="68" spans="1:30" ht="15" customHeight="1" x14ac:dyDescent="0.25">
      <c r="A68" s="48"/>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50"/>
    </row>
    <row r="69" spans="1:30" ht="15" customHeight="1" x14ac:dyDescent="0.25">
      <c r="A69" s="30" t="s">
        <v>182</v>
      </c>
      <c r="B69" s="31"/>
      <c r="C69" s="31"/>
      <c r="D69" s="31"/>
      <c r="E69" s="31"/>
      <c r="F69" s="31"/>
      <c r="G69" s="31"/>
      <c r="H69" s="31"/>
      <c r="I69" s="31"/>
      <c r="J69" s="31"/>
      <c r="K69" s="31"/>
      <c r="L69" s="31"/>
      <c r="M69" s="31"/>
      <c r="N69" s="31"/>
      <c r="O69" s="31"/>
      <c r="P69" s="31"/>
      <c r="Q69" s="31"/>
      <c r="R69" s="31"/>
      <c r="S69" s="31"/>
      <c r="T69" s="31"/>
      <c r="U69" s="31"/>
      <c r="V69" s="31"/>
      <c r="W69" s="31"/>
      <c r="X69" s="31"/>
      <c r="Y69" s="32"/>
      <c r="Z69" s="33"/>
      <c r="AA69" s="34"/>
      <c r="AB69" s="34"/>
      <c r="AC69" s="34"/>
      <c r="AD69" s="35"/>
    </row>
    <row r="70" spans="1:30" ht="15" customHeight="1" x14ac:dyDescent="0.25">
      <c r="A70" s="30" t="s">
        <v>205</v>
      </c>
      <c r="B70" s="31"/>
      <c r="C70" s="31"/>
      <c r="D70" s="31"/>
      <c r="E70" s="31"/>
      <c r="F70" s="32"/>
      <c r="G70" s="36"/>
      <c r="H70" s="37"/>
      <c r="I70" s="37"/>
      <c r="J70" s="37"/>
      <c r="K70" s="37"/>
      <c r="L70" s="37"/>
      <c r="M70" s="37"/>
      <c r="N70" s="37"/>
      <c r="O70" s="37"/>
      <c r="P70" s="37"/>
      <c r="Q70" s="37"/>
      <c r="R70" s="37"/>
      <c r="S70" s="37"/>
      <c r="T70" s="37"/>
      <c r="U70" s="37"/>
      <c r="V70" s="37"/>
      <c r="W70" s="37"/>
      <c r="X70" s="37"/>
      <c r="Y70" s="37"/>
      <c r="Z70" s="37"/>
      <c r="AA70" s="37"/>
      <c r="AB70" s="37"/>
      <c r="AC70" s="37"/>
      <c r="AD70" s="38"/>
    </row>
    <row r="71" spans="1:30" ht="15" customHeight="1"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row>
    <row r="72" spans="1:30" ht="15" customHeight="1" x14ac:dyDescent="0.25">
      <c r="A72" s="56" t="s">
        <v>193</v>
      </c>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row>
    <row r="73" spans="1:30" ht="15" customHeight="1" x14ac:dyDescent="0.25">
      <c r="A73" s="57" t="s">
        <v>191</v>
      </c>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row>
    <row r="74" spans="1:30" ht="15" customHeight="1" x14ac:dyDescent="0.25">
      <c r="A74" s="57" t="s">
        <v>192</v>
      </c>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row>
    <row r="75" spans="1:30" ht="15" customHeight="1" x14ac:dyDescent="0.2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row>
    <row r="76" spans="1:30" ht="15" hidden="1" customHeight="1" x14ac:dyDescent="0.25">
      <c r="A76" s="3" t="s">
        <v>189</v>
      </c>
    </row>
    <row r="77" spans="1:30" ht="15" hidden="1" customHeight="1" x14ac:dyDescent="0.25">
      <c r="B77" s="3" t="s">
        <v>184</v>
      </c>
    </row>
    <row r="78" spans="1:30" ht="15" hidden="1" customHeight="1" x14ac:dyDescent="0.25">
      <c r="B78" s="3" t="s">
        <v>185</v>
      </c>
    </row>
    <row r="79" spans="1:30" ht="15" hidden="1" customHeight="1" x14ac:dyDescent="0.25">
      <c r="B79" s="3" t="s">
        <v>186</v>
      </c>
    </row>
    <row r="80" spans="1:30" ht="15" hidden="1" customHeight="1" x14ac:dyDescent="0.25">
      <c r="B80" s="3" t="s">
        <v>187</v>
      </c>
    </row>
    <row r="81" spans="1:30" ht="15" hidden="1" customHeight="1" x14ac:dyDescent="0.25">
      <c r="B81" s="3" t="s">
        <v>188</v>
      </c>
    </row>
    <row r="82" spans="1:30" ht="15" hidden="1" customHeight="1" x14ac:dyDescent="0.25"/>
    <row r="83" spans="1:30" ht="15" customHeight="1" x14ac:dyDescent="0.25">
      <c r="A83" s="25" t="s">
        <v>215</v>
      </c>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row>
    <row r="84" spans="1:30" ht="15" customHeight="1" x14ac:dyDescent="0.25">
      <c r="B84" s="26" t="s">
        <v>219</v>
      </c>
      <c r="C84" s="26"/>
      <c r="D84" s="26"/>
      <c r="E84" s="26"/>
      <c r="F84" s="26"/>
      <c r="G84" s="26"/>
      <c r="H84" s="26"/>
      <c r="I84" s="26"/>
      <c r="J84" s="27"/>
      <c r="K84" s="27"/>
      <c r="L84" s="27"/>
      <c r="M84" s="27"/>
      <c r="N84" s="27"/>
      <c r="O84" s="27"/>
      <c r="P84" s="27"/>
      <c r="Q84" s="27"/>
      <c r="R84" s="27"/>
      <c r="S84" s="27"/>
      <c r="T84" s="27"/>
      <c r="U84" s="27"/>
      <c r="V84" s="27"/>
      <c r="W84" s="27"/>
      <c r="X84" s="27"/>
      <c r="Y84" s="27"/>
      <c r="Z84" s="27"/>
      <c r="AA84" s="27"/>
      <c r="AB84" s="27"/>
      <c r="AC84" s="27"/>
      <c r="AD84" s="27"/>
    </row>
    <row r="85" spans="1:30" ht="15" customHeight="1" x14ac:dyDescent="0.25">
      <c r="A85" s="25" t="s">
        <v>216</v>
      </c>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row>
    <row r="86" spans="1:30" ht="15" customHeight="1" x14ac:dyDescent="0.2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row>
  </sheetData>
  <sheetProtection algorithmName="SHA-512" hashValue="P4halnXzoNzHfYc1U9SedmyCUiopwnxSEqPmTfJBMvRBZvoozmV3KYtBDUcQKOW7/t+hAZODqWIUVTsPw15DNg==" saltValue="e9DCHMewrc/d0EjqeUcRww==" spinCount="100000" sheet="1" objects="1" scenarios="1"/>
  <mergeCells count="172">
    <mergeCell ref="B84:I84"/>
    <mergeCell ref="J84:AD84"/>
    <mergeCell ref="A85:AD86"/>
    <mergeCell ref="A71:AD71"/>
    <mergeCell ref="A72:AD72"/>
    <mergeCell ref="A73:AD73"/>
    <mergeCell ref="A74:AD74"/>
    <mergeCell ref="A75:AD75"/>
    <mergeCell ref="A83:AD83"/>
    <mergeCell ref="A63:AD63"/>
    <mergeCell ref="A64:AD68"/>
    <mergeCell ref="A69:Y69"/>
    <mergeCell ref="Z69:AD69"/>
    <mergeCell ref="A70:F70"/>
    <mergeCell ref="G70:AD70"/>
    <mergeCell ref="A60:K60"/>
    <mergeCell ref="L60:P60"/>
    <mergeCell ref="R60:S60"/>
    <mergeCell ref="T60:U60"/>
    <mergeCell ref="A61:AD61"/>
    <mergeCell ref="A62:AD62"/>
    <mergeCell ref="A58:K58"/>
    <mergeCell ref="L58:P58"/>
    <mergeCell ref="R58:S58"/>
    <mergeCell ref="T58:U58"/>
    <mergeCell ref="A59:K59"/>
    <mergeCell ref="L59:P59"/>
    <mergeCell ref="R59:S59"/>
    <mergeCell ref="T59:U59"/>
    <mergeCell ref="A55:AD55"/>
    <mergeCell ref="A56:F56"/>
    <mergeCell ref="H56:I56"/>
    <mergeCell ref="L56:P56"/>
    <mergeCell ref="R56:Z57"/>
    <mergeCell ref="A57:K57"/>
    <mergeCell ref="L57:P57"/>
    <mergeCell ref="A53:K53"/>
    <mergeCell ref="L53:P53"/>
    <mergeCell ref="Q53:Z53"/>
    <mergeCell ref="A54:K54"/>
    <mergeCell ref="L54:N54"/>
    <mergeCell ref="P54:V54"/>
    <mergeCell ref="W54:X54"/>
    <mergeCell ref="Y54:Z54"/>
    <mergeCell ref="A50:K50"/>
    <mergeCell ref="L50:P50"/>
    <mergeCell ref="Q50:U50"/>
    <mergeCell ref="V50:Z50"/>
    <mergeCell ref="A51:Z51"/>
    <mergeCell ref="A52:K52"/>
    <mergeCell ref="L52:P52"/>
    <mergeCell ref="Q52:Z52"/>
    <mergeCell ref="Q43:U43"/>
    <mergeCell ref="V43:Z43"/>
    <mergeCell ref="B48:K48"/>
    <mergeCell ref="L48:P48"/>
    <mergeCell ref="Q48:U48"/>
    <mergeCell ref="V48:Z48"/>
    <mergeCell ref="B49:K49"/>
    <mergeCell ref="L49:P49"/>
    <mergeCell ref="Q49:U49"/>
    <mergeCell ref="V49:Z49"/>
    <mergeCell ref="B46:K46"/>
    <mergeCell ref="L46:P46"/>
    <mergeCell ref="Q46:U46"/>
    <mergeCell ref="V46:Z46"/>
    <mergeCell ref="B47:K47"/>
    <mergeCell ref="L47:P47"/>
    <mergeCell ref="Q47:U47"/>
    <mergeCell ref="V47:Z47"/>
    <mergeCell ref="A40:K40"/>
    <mergeCell ref="L40:P40"/>
    <mergeCell ref="Q40:U40"/>
    <mergeCell ref="V40:Z40"/>
    <mergeCell ref="AA40:AD40"/>
    <mergeCell ref="A41:K41"/>
    <mergeCell ref="L41:P41"/>
    <mergeCell ref="Q41:U41"/>
    <mergeCell ref="V41:Z41"/>
    <mergeCell ref="AA41:AD54"/>
    <mergeCell ref="B44:K44"/>
    <mergeCell ref="L44:P44"/>
    <mergeCell ref="Q44:U44"/>
    <mergeCell ref="V44:Z44"/>
    <mergeCell ref="B45:K45"/>
    <mergeCell ref="L45:P45"/>
    <mergeCell ref="Q45:U45"/>
    <mergeCell ref="V45:Z45"/>
    <mergeCell ref="B42:K42"/>
    <mergeCell ref="L42:P42"/>
    <mergeCell ref="Q42:U42"/>
    <mergeCell ref="V42:Z42"/>
    <mergeCell ref="B43:K43"/>
    <mergeCell ref="L43:P43"/>
    <mergeCell ref="A38:K38"/>
    <mergeCell ref="L38:P38"/>
    <mergeCell ref="Q38:U38"/>
    <mergeCell ref="V38:Z38"/>
    <mergeCell ref="AA38:AD38"/>
    <mergeCell ref="A39:K39"/>
    <mergeCell ref="L39:P39"/>
    <mergeCell ref="Q39:U39"/>
    <mergeCell ref="V39:Z39"/>
    <mergeCell ref="AA39:AD39"/>
    <mergeCell ref="A36:K36"/>
    <mergeCell ref="L36:P36"/>
    <mergeCell ref="Q36:U36"/>
    <mergeCell ref="V36:Z36"/>
    <mergeCell ref="AA36:AD36"/>
    <mergeCell ref="A37:K37"/>
    <mergeCell ref="L37:P37"/>
    <mergeCell ref="Q37:U37"/>
    <mergeCell ref="V37:Z37"/>
    <mergeCell ref="AA37:AD37"/>
    <mergeCell ref="A33:H33"/>
    <mergeCell ref="I33:P33"/>
    <mergeCell ref="Q33:T33"/>
    <mergeCell ref="U33:AD33"/>
    <mergeCell ref="A34:AD34"/>
    <mergeCell ref="A35:AD35"/>
    <mergeCell ref="A31:H31"/>
    <mergeCell ref="I31:P31"/>
    <mergeCell ref="Q31:T31"/>
    <mergeCell ref="U31:AD31"/>
    <mergeCell ref="A32:H32"/>
    <mergeCell ref="I32:P32"/>
    <mergeCell ref="Q32:T32"/>
    <mergeCell ref="U32:AD32"/>
    <mergeCell ref="A24:AD28"/>
    <mergeCell ref="A29:G29"/>
    <mergeCell ref="H29:J29"/>
    <mergeCell ref="K29:L29"/>
    <mergeCell ref="M29:AD29"/>
    <mergeCell ref="A30:AD30"/>
    <mergeCell ref="A18:L18"/>
    <mergeCell ref="M18:AD18"/>
    <mergeCell ref="A19:AD19"/>
    <mergeCell ref="A20:AD20"/>
    <mergeCell ref="A21:AD22"/>
    <mergeCell ref="A23:AD23"/>
    <mergeCell ref="A15:L15"/>
    <mergeCell ref="M15:AD15"/>
    <mergeCell ref="A16:L16"/>
    <mergeCell ref="M16:AD16"/>
    <mergeCell ref="A17:L17"/>
    <mergeCell ref="M17:AD17"/>
    <mergeCell ref="A11:L11"/>
    <mergeCell ref="M11:AD11"/>
    <mergeCell ref="A12:AD12"/>
    <mergeCell ref="A13:L13"/>
    <mergeCell ref="M13:AD13"/>
    <mergeCell ref="A14:L14"/>
    <mergeCell ref="M14:AD14"/>
    <mergeCell ref="A9:L9"/>
    <mergeCell ref="M9:AD9"/>
    <mergeCell ref="A10:L10"/>
    <mergeCell ref="M10:AD10"/>
    <mergeCell ref="A5:I5"/>
    <mergeCell ref="J5:N5"/>
    <mergeCell ref="O5:AD5"/>
    <mergeCell ref="A6:I6"/>
    <mergeCell ref="J6:N6"/>
    <mergeCell ref="O6:AD6"/>
    <mergeCell ref="A1:AD1"/>
    <mergeCell ref="A2:AD2"/>
    <mergeCell ref="A3:AD3"/>
    <mergeCell ref="A4:I4"/>
    <mergeCell ref="J4:S4"/>
    <mergeCell ref="T4:AD4"/>
    <mergeCell ref="A7:AD7"/>
    <mergeCell ref="A8:L8"/>
    <mergeCell ref="M8:AD8"/>
  </mergeCells>
  <dataValidations count="1">
    <dataValidation allowBlank="1" sqref="A12" xr:uid="{F0009871-D89C-483B-85E4-3709247BD21C}"/>
  </dataValidations>
  <hyperlinks>
    <hyperlink ref="B84" r:id="rId1" xr:uid="{8852E26A-9C7F-492D-AE32-EE28939D5953}"/>
    <hyperlink ref="A17:L17" r:id="rId2" display="Date of City Connecting Link (CCL) Resolution:" xr:uid="{506B95B6-7FA3-4099-A97B-682CDD4FD931}"/>
  </hyperlinks>
  <pageMargins left="0.75" right="0.75" top="0.75" bottom="0.75" header="0.3" footer="0.3"/>
  <pageSetup scale="80" fitToHeight="2" orientation="portrait" r:id="rId3"/>
  <headerFooter>
    <oddHeader>&amp;R&amp;"Arial,Regular"&amp;12Page &amp;P of &amp;N</oddHeader>
    <oddFooter>&amp;L&amp;"Arial,Regular"&amp;8&amp;F&amp;R&amp;"Arial,Regular"&amp;8DOT Form 1330</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22529" r:id="rId6" name="Check Box 1">
              <controlPr defaultSize="0" autoFill="0" autoLine="0" autoPict="0">
                <anchor moveWithCells="1">
                  <from>
                    <xdr:col>12</xdr:col>
                    <xdr:colOff>95250</xdr:colOff>
                    <xdr:row>17</xdr:row>
                    <xdr:rowOff>0</xdr:rowOff>
                  </from>
                  <to>
                    <xdr:col>20</xdr:col>
                    <xdr:colOff>66675</xdr:colOff>
                    <xdr:row>18</xdr:row>
                    <xdr:rowOff>9525</xdr:rowOff>
                  </to>
                </anchor>
              </controlPr>
            </control>
          </mc:Choice>
        </mc:AlternateContent>
        <mc:AlternateContent xmlns:mc="http://schemas.openxmlformats.org/markup-compatibility/2006">
          <mc:Choice Requires="x14">
            <control shapeId="22530" r:id="rId7" name="Check Box 2">
              <controlPr defaultSize="0" autoFill="0" autoLine="0" autoPict="0">
                <anchor moveWithCells="1">
                  <from>
                    <xdr:col>21</xdr:col>
                    <xdr:colOff>9525</xdr:colOff>
                    <xdr:row>16</xdr:row>
                    <xdr:rowOff>161925</xdr:rowOff>
                  </from>
                  <to>
                    <xdr:col>28</xdr:col>
                    <xdr:colOff>238125</xdr:colOff>
                    <xdr:row>18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xr:uid="{4082477C-57A3-46B8-BEE5-1D1AF9BF00D8}">
          <x14:formula1>
            <xm:f>Lists!$E$2:$E$12</xm:f>
          </x14:formula1>
          <xm:sqref>J5</xm:sqref>
        </x14:dataValidation>
        <x14:dataValidation type="list" allowBlank="1" xr:uid="{C114CA05-83EF-4B57-89DE-54C9605B5D02}">
          <x14:formula1>
            <xm:f>Lists!$D$2:$D$4</xm:f>
          </x14:formula1>
          <xm:sqref>J4:S4</xm:sqref>
        </x14:dataValidation>
        <x14:dataValidation type="list" allowBlank="1" xr:uid="{FBEBC99F-76C2-4D4E-B1EB-30F05EB32B6E}">
          <x14:formula1>
            <xm:f>Lists!$A$21:$A$22</xm:f>
          </x14:formula1>
          <xm:sqref>Z69</xm:sqref>
        </x14:dataValidation>
        <x14:dataValidation type="list" allowBlank="1" xr:uid="{E91C55C0-274C-4185-A21D-1A3DEA9DE0BC}">
          <x14:formula1>
            <xm:f>Lists!$G$2:$G$106</xm:f>
          </x14:formula1>
          <xm:sqref>M9</xm:sqref>
        </x14:dataValidation>
        <x14:dataValidation type="list" allowBlank="1" xr:uid="{7325AD09-4616-4F46-A340-443C3D9F764A}">
          <x14:formula1>
            <xm:f>Lists!$C$2:$C$19</xm:f>
          </x14:formula1>
          <xm:sqref>B42:K49</xm:sqref>
        </x14:dataValidation>
        <x14:dataValidation type="list" allowBlank="1" xr:uid="{91F80A35-141B-45CC-AB34-B37C43D14CAD}">
          <x14:formula1>
            <xm:f>Lists!$A$24:$A$27</xm:f>
          </x14:formula1>
          <xm:sqref>U32:AD33</xm:sqref>
        </x14:dataValidation>
        <x14:dataValidation type="list" allowBlank="1" showInputMessage="1" showErrorMessage="1" xr:uid="{276B1931-F1F5-49E4-AAC3-1977C89FF142}">
          <x14:formula1>
            <xm:f>Lists!$A$21:$A$22</xm:f>
          </x14:formula1>
          <xm:sqref>A32:H33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Read Me</vt:lpstr>
      <vt:lpstr>Lists</vt:lpstr>
      <vt:lpstr>Sample (PR)</vt:lpstr>
      <vt:lpstr>Form 1330</vt:lpstr>
      <vt:lpstr>GI</vt:lpstr>
      <vt:lpstr>'Form 1330'!PCAT</vt:lpstr>
      <vt:lpstr>PCAT</vt:lpstr>
      <vt:lpstr>'Form 1330'!Pop</vt:lpstr>
      <vt:lpstr>Pop</vt:lpstr>
      <vt:lpstr>PR</vt:lpstr>
      <vt:lpstr>'Form 1330'!Print_Area</vt:lpstr>
      <vt:lpstr>'Sample (PR)'!Print_Area</vt:lpstr>
      <vt:lpstr>'Form 1330'!Print_Titles</vt:lpstr>
      <vt:lpstr>'Sample (PR)'!Print_Titles</vt:lpstr>
      <vt:lpstr>SP</vt:lpstr>
    </vt:vector>
  </TitlesOfParts>
  <Company>Kansas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Legge</dc:creator>
  <cp:lastModifiedBy>Dawn Hueske [KDOT]</cp:lastModifiedBy>
  <cp:lastPrinted>2021-01-05T15:35:21Z</cp:lastPrinted>
  <dcterms:created xsi:type="dcterms:W3CDTF">2015-04-20T15:45:39Z</dcterms:created>
  <dcterms:modified xsi:type="dcterms:W3CDTF">2023-01-24T15:57:26Z</dcterms:modified>
</cp:coreProperties>
</file>